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180" windowWidth="12855" windowHeight="10935" tabRatio="729" activeTab="0"/>
  </bookViews>
  <sheets>
    <sheet name="合併資產負債表" sheetId="1" r:id="rId1"/>
    <sheet name="BS" sheetId="2" state="hidden" r:id="rId2"/>
    <sheet name="合併綜合損益表" sheetId="3" r:id="rId3"/>
    <sheet name="IS" sheetId="4" state="hidden" r:id="rId4"/>
    <sheet name="合併權益變動表" sheetId="5" r:id="rId5"/>
    <sheet name="CE" sheetId="6" state="hidden" r:id="rId6"/>
    <sheet name="合併現金流量表" sheetId="7" r:id="rId7"/>
    <sheet name="CF" sheetId="8" state="hidden" r:id="rId8"/>
  </sheets>
  <definedNames>
    <definedName name="BeginDayC_1" localSheetId="7">'CF'!#REF!</definedName>
    <definedName name="BeginDayC_1" localSheetId="6">'合併現金流量表'!$E$6</definedName>
    <definedName name="Col02" localSheetId="0">'合併資產負債表'!$G$8</definedName>
    <definedName name="Col03" localSheetId="0">'合併資產負債表'!$I$8</definedName>
    <definedName name="Col04_P2" localSheetId="1">'BS'!$L$41</definedName>
    <definedName name="Col04_P2" localSheetId="0">'合併資產負債表'!$O$43</definedName>
    <definedName name="Col05_P2" localSheetId="1">'BS'!#REF!</definedName>
    <definedName name="Col05_P2" localSheetId="0">'合併資產負債表'!#REF!</definedName>
    <definedName name="Col06_P2" localSheetId="1">'BS'!#REF!</definedName>
    <definedName name="Col06_P2" localSheetId="0">'合併資產負債表'!#REF!</definedName>
    <definedName name="Col07_P2" localSheetId="1">'BS'!#REF!</definedName>
    <definedName name="Col07_P2" localSheetId="0">'合併資產負債表'!#REF!</definedName>
    <definedName name="Col08_P2" localSheetId="1">'BS'!#REF!</definedName>
    <definedName name="Col08_P2" localSheetId="0">'合併資產負債表'!#REF!</definedName>
    <definedName name="Col09" localSheetId="4">'合併權益變動表'!$U$11</definedName>
    <definedName name="Col10" localSheetId="4">'合併權益變動表'!$W$11</definedName>
    <definedName name="Col11" localSheetId="4">'合併權益變動表'!$Y$11</definedName>
    <definedName name="EndDayC_2" localSheetId="1">'BS'!#REF!</definedName>
    <definedName name="EndDayC_2" localSheetId="0">'合併資產負債表'!#REF!</definedName>
    <definedName name="EndDayC_3" localSheetId="1">'BS'!#REF!</definedName>
    <definedName name="EndDayC_3" localSheetId="0">'合併資產負債表'!#REF!</definedName>
    <definedName name="EndDayC_4" localSheetId="1">'BS'!#REF!</definedName>
    <definedName name="EndDayC_4" localSheetId="0">'合併資產負債表'!#REF!</definedName>
    <definedName name="EndYear1C_3" localSheetId="1">'BS'!#REF!</definedName>
    <definedName name="EndYear1C_3" localSheetId="0">'合併資產負債表'!#REF!</definedName>
    <definedName name="EndYear1C_4" localSheetId="1">'BS'!#REF!</definedName>
    <definedName name="EndYear1C_4" localSheetId="0">'合併資產負債表'!#REF!</definedName>
    <definedName name="EndYear1C_6" localSheetId="1">'BS'!#REF!</definedName>
    <definedName name="EndYear1C_6" localSheetId="0">'合併資產負債表'!#REF!</definedName>
    <definedName name="IFRSEndYear1C" localSheetId="3">'IS'!#REF!</definedName>
    <definedName name="IFRSEndYear1C" localSheetId="2">'合併綜合損益表'!$P$7</definedName>
    <definedName name="IFRSEndYearC" localSheetId="3">'IS'!#REF!</definedName>
    <definedName name="IFRSEndYearC" localSheetId="2">'合併綜合損益表'!$L$7</definedName>
    <definedName name="IFRSPeriodC" localSheetId="3">'IS'!#REF!</definedName>
    <definedName name="IFRSPeriodC" localSheetId="2">'合併綜合損益表'!#REF!</definedName>
    <definedName name="_xlnm.Print_Area" localSheetId="0">'合併資產負債表'!$A$1:$P$73</definedName>
    <definedName name="_xlnm.Print_Titles" localSheetId="7">'CF'!$1:$6</definedName>
    <definedName name="_xlnm.Print_Titles" localSheetId="6">'合併現金流量表'!$1:$6</definedName>
  </definedNames>
  <calcPr fullCalcOnLoad="1"/>
</workbook>
</file>

<file path=xl/sharedStrings.xml><?xml version="1.0" encoding="utf-8"?>
<sst xmlns="http://schemas.openxmlformats.org/spreadsheetml/2006/main" count="998" uniqueCount="513">
  <si>
    <t>單位：新台幣仟元</t>
  </si>
  <si>
    <t>代碼</t>
  </si>
  <si>
    <t>金額</t>
  </si>
  <si>
    <t>股本溢價</t>
  </si>
  <si>
    <t>-</t>
  </si>
  <si>
    <t>法定盈餘公積</t>
  </si>
  <si>
    <t>特別盈餘公積</t>
  </si>
  <si>
    <t>未分配盈餘</t>
  </si>
  <si>
    <t>存放央行及拆借銀行同業</t>
  </si>
  <si>
    <t>單位：新台幣仟元，惟</t>
  </si>
  <si>
    <t>每股盈餘為元</t>
  </si>
  <si>
    <t>利息淨收益</t>
  </si>
  <si>
    <r>
      <t>淨</t>
    </r>
    <r>
      <rPr>
        <sz val="11.5"/>
        <rFont val="Book Antiqua"/>
        <family val="1"/>
      </rPr>
      <t xml:space="preserve"> </t>
    </r>
    <r>
      <rPr>
        <sz val="11.5"/>
        <rFont val="標楷體"/>
        <family val="4"/>
      </rPr>
      <t>收</t>
    </r>
    <r>
      <rPr>
        <sz val="11.5"/>
        <rFont val="Book Antiqua"/>
        <family val="1"/>
      </rPr>
      <t xml:space="preserve"> </t>
    </r>
    <r>
      <rPr>
        <sz val="11.5"/>
        <rFont val="標楷體"/>
        <family val="4"/>
      </rPr>
      <t>益</t>
    </r>
  </si>
  <si>
    <t>營業費用合計</t>
  </si>
  <si>
    <t>資本公積</t>
  </si>
  <si>
    <t>保留盈餘</t>
  </si>
  <si>
    <t>營業活動之現金流量</t>
  </si>
  <si>
    <t>投資活動之現金流量</t>
  </si>
  <si>
    <t>期初現金及約當現金餘額</t>
  </si>
  <si>
    <t>期末現金及約當現金餘額</t>
  </si>
  <si>
    <t>臺灣新光商業銀行股份有限公司及子公司</t>
  </si>
  <si>
    <t>合併資產負債表</t>
  </si>
  <si>
    <t>％</t>
  </si>
  <si>
    <t>負　　債</t>
  </si>
  <si>
    <t>負債總計</t>
  </si>
  <si>
    <t>股　　本</t>
  </si>
  <si>
    <t>普通股股本</t>
  </si>
  <si>
    <t>其他權益</t>
  </si>
  <si>
    <t>權益總計</t>
  </si>
  <si>
    <t>資　　產　　總　　計</t>
  </si>
  <si>
    <t>負債及權益總計</t>
  </si>
  <si>
    <t>不動產及設備－淨額</t>
  </si>
  <si>
    <t>央行及銀行同業存款</t>
  </si>
  <si>
    <t>透過損益按公允價值衡量之金融負債</t>
  </si>
  <si>
    <t>應付款項</t>
  </si>
  <si>
    <t>存款及匯款</t>
  </si>
  <si>
    <t>應付金融債券</t>
  </si>
  <si>
    <t>其他金融負債</t>
  </si>
  <si>
    <t>負債準備</t>
  </si>
  <si>
    <t>遞延所得稅負債</t>
  </si>
  <si>
    <t>其他負債</t>
  </si>
  <si>
    <t>權　　益</t>
  </si>
  <si>
    <t>國外營運機構財務報表換算之兌換差額</t>
  </si>
  <si>
    <t>國外營運機構財務報表換算之兌換差額</t>
  </si>
  <si>
    <t>透過損益按公允價值衡量之金融資產</t>
  </si>
  <si>
    <t>TAIWAN SHIN KONG COMMERCIAL BANK CO., LTD. AND SUBSIDIARIES</t>
  </si>
  <si>
    <t>(In Thousands of New Taiwan Dollars)</t>
  </si>
  <si>
    <t>CASH AND CASH EQUIVALENTS</t>
  </si>
  <si>
    <t>DUE FROM CENTRAL BANK OF CHINA AND BANKS</t>
  </si>
  <si>
    <t>RECEIVABLES, NET</t>
  </si>
  <si>
    <t>NOTES DISCOUNTED AND LOANS, NET</t>
  </si>
  <si>
    <t>HELD-TO-MATURITY INVESTMENTS, NET</t>
  </si>
  <si>
    <t>OTHER FINANCIAL ASSETS, NET</t>
  </si>
  <si>
    <t>DEFERRED INCOME TAX ASSETS</t>
  </si>
  <si>
    <t>OTHER ASSETS, NET</t>
  </si>
  <si>
    <t>TOTAL</t>
  </si>
  <si>
    <t>EQUITY</t>
  </si>
  <si>
    <t>Common stock</t>
  </si>
  <si>
    <t>Capital surplus</t>
  </si>
  <si>
    <t>Retained earnings</t>
  </si>
  <si>
    <t>Other equity</t>
  </si>
  <si>
    <t>Total liabilities</t>
  </si>
  <si>
    <t>Total equity</t>
  </si>
  <si>
    <t>TOTAL</t>
  </si>
  <si>
    <t>LIABILITIES</t>
  </si>
  <si>
    <t>利息以外淨收益</t>
  </si>
  <si>
    <t>4xxxx</t>
  </si>
  <si>
    <t>營業費用</t>
  </si>
  <si>
    <t>繼續營業單位稅前淨利</t>
  </si>
  <si>
    <t>本期淨利</t>
  </si>
  <si>
    <t>其他綜合損益</t>
  </si>
  <si>
    <t>本期其他綜合損益（稅後淨額）</t>
  </si>
  <si>
    <t>本期綜合損益總額</t>
  </si>
  <si>
    <t>淨利歸屬於：</t>
  </si>
  <si>
    <t>母公司業主</t>
  </si>
  <si>
    <t>非控制權益</t>
  </si>
  <si>
    <t>綜合損益總額歸屬於：</t>
  </si>
  <si>
    <t>來自繼續營業單位</t>
  </si>
  <si>
    <t>基　　本</t>
  </si>
  <si>
    <t>稀　　釋</t>
  </si>
  <si>
    <t>利息收入</t>
  </si>
  <si>
    <t>利息收入</t>
  </si>
  <si>
    <t>利息費用</t>
  </si>
  <si>
    <t>利息費用</t>
  </si>
  <si>
    <t>手續費淨收益</t>
  </si>
  <si>
    <t>透過損益按公允價值衡量之金融資產及負債損益</t>
  </si>
  <si>
    <t>其他業務及管理費用</t>
  </si>
  <si>
    <t>Amount</t>
  </si>
  <si>
    <t>Amount</t>
  </si>
  <si>
    <t>BAD DEBT EXPENSE</t>
  </si>
  <si>
    <t>Depreciation and amortization</t>
  </si>
  <si>
    <t>NET INCOME</t>
  </si>
  <si>
    <t>Non-controlling interests</t>
  </si>
  <si>
    <t>Exchange differences on translating foreign operations</t>
  </si>
  <si>
    <t>EARNINGS PER SHARE</t>
  </si>
  <si>
    <t>A1</t>
  </si>
  <si>
    <t>D1</t>
  </si>
  <si>
    <t>D3</t>
  </si>
  <si>
    <t>D5</t>
  </si>
  <si>
    <t>Z1</t>
  </si>
  <si>
    <t>A10000</t>
  </si>
  <si>
    <t>A20010</t>
  </si>
  <si>
    <t>A20300</t>
  </si>
  <si>
    <t>A20400</t>
  </si>
  <si>
    <t>A20900</t>
  </si>
  <si>
    <t>A21200</t>
  </si>
  <si>
    <t>A21300</t>
  </si>
  <si>
    <t>股利收入</t>
  </si>
  <si>
    <t>A20100</t>
  </si>
  <si>
    <t>折舊費用</t>
  </si>
  <si>
    <t>A20200</t>
  </si>
  <si>
    <t>攤銷費用</t>
  </si>
  <si>
    <t>A41110</t>
  </si>
  <si>
    <t>A41120</t>
  </si>
  <si>
    <t>A41150</t>
  </si>
  <si>
    <t>A41160</t>
  </si>
  <si>
    <t>A41990</t>
  </si>
  <si>
    <t>A42110</t>
  </si>
  <si>
    <t>A42120</t>
  </si>
  <si>
    <t>A42150</t>
  </si>
  <si>
    <t>A42160</t>
  </si>
  <si>
    <t>A42180</t>
  </si>
  <si>
    <t>A42990</t>
  </si>
  <si>
    <t>A33000</t>
  </si>
  <si>
    <t>A33100</t>
  </si>
  <si>
    <t>收取之利息</t>
  </si>
  <si>
    <t>A33200</t>
  </si>
  <si>
    <t>收取之股利</t>
  </si>
  <si>
    <t>A33300</t>
  </si>
  <si>
    <t>支付之利息</t>
  </si>
  <si>
    <t>A33500</t>
  </si>
  <si>
    <t>AAAA</t>
  </si>
  <si>
    <t>B02700</t>
  </si>
  <si>
    <t>B04500</t>
  </si>
  <si>
    <t>取得無形資產</t>
  </si>
  <si>
    <t>B02800</t>
  </si>
  <si>
    <t>BBBB</t>
  </si>
  <si>
    <t>籌資活動之現金流量</t>
  </si>
  <si>
    <t>CCCC</t>
  </si>
  <si>
    <t>DDDD</t>
  </si>
  <si>
    <t>匯率變動對現金及約當現金之影響</t>
  </si>
  <si>
    <t>EEEE</t>
  </si>
  <si>
    <t>E00100</t>
  </si>
  <si>
    <t>E00200</t>
  </si>
  <si>
    <t>合併現金流量表</t>
  </si>
  <si>
    <t>CONSOLIDATED STATEMENTS OF CASH FLOWS</t>
  </si>
  <si>
    <t>TAIWAN SHIN KONG COMMERCIAL BANK CO., LTD. AND SUBSIDIARIES</t>
  </si>
  <si>
    <t>其他資本公積</t>
  </si>
  <si>
    <t>FINANCIAL ASSETS AT FAIR VALUE THROUGH PROFIT OR LOSS</t>
  </si>
  <si>
    <r>
      <t xml:space="preserve">AVAILABLE-FOR-SALE FINANCIAL ASSETS, </t>
    </r>
    <r>
      <rPr>
        <sz val="11"/>
        <rFont val="Times New Roman"/>
        <family val="1"/>
      </rPr>
      <t>NET</t>
    </r>
  </si>
  <si>
    <t>CONSOLIDATED STATEMENTS OF CHANGES IN EQUITY</t>
  </si>
  <si>
    <t>Cash and cash equivalents, end of period</t>
  </si>
  <si>
    <t>GOODWILL AND INTANGIBLE ASSETS, NET</t>
  </si>
  <si>
    <t xml:space="preserve">  Legal reserve</t>
  </si>
  <si>
    <t xml:space="preserve">  Special reserve</t>
  </si>
  <si>
    <t xml:space="preserve">  Unappropriated retained earnings</t>
  </si>
  <si>
    <t xml:space="preserve">  Premium on capital stock</t>
  </si>
  <si>
    <t xml:space="preserve">  Other capital reserve</t>
  </si>
  <si>
    <t xml:space="preserve">  Exchange differences on translating foreign operations</t>
  </si>
  <si>
    <t xml:space="preserve">  Unrealized gain from available-for-sale financial assets</t>
  </si>
  <si>
    <t>NET INCOME ATTRIBUTABLE TO:</t>
  </si>
  <si>
    <t>TOTAL COMPREHENSIVE INCOME ATTRIBUTABLE TO:</t>
  </si>
  <si>
    <t>合併綜合損益表</t>
  </si>
  <si>
    <t>員工福利費用</t>
  </si>
  <si>
    <t>折舊及攤銷費用</t>
  </si>
  <si>
    <t>所得稅費用</t>
  </si>
  <si>
    <t>CONSOLIDATED STATEMENTS OF COMPREHENSIVE INCOME</t>
  </si>
  <si>
    <t>INTEREST INCOME</t>
  </si>
  <si>
    <t>INTEREST EXPENSE</t>
  </si>
  <si>
    <t>INTEREST REVENUE</t>
  </si>
  <si>
    <t>NET REVENUE</t>
  </si>
  <si>
    <t>OPERATING EXPENSES</t>
  </si>
  <si>
    <t>Employee welfare expenses</t>
  </si>
  <si>
    <t>Total operating expenses</t>
  </si>
  <si>
    <t>INCOME BEFORE INCOME TAX</t>
  </si>
  <si>
    <t>INCOME TAX EXPENSE</t>
  </si>
  <si>
    <t>OTHER COMPREHENSIVE INCOME</t>
  </si>
  <si>
    <t>Basic</t>
  </si>
  <si>
    <t>Diluted</t>
  </si>
  <si>
    <t>兌換淨益</t>
  </si>
  <si>
    <t>其他利息以外淨收益</t>
  </si>
  <si>
    <t>CONSOLIDATED BALANCE SHEETS</t>
  </si>
  <si>
    <t>貼現及放款－淨額</t>
  </si>
  <si>
    <t>每股盈餘</t>
  </si>
  <si>
    <t>代碼</t>
  </si>
  <si>
    <t>負債及權益</t>
  </si>
  <si>
    <t>資產</t>
  </si>
  <si>
    <t>LIABILITIES AND EQUITY</t>
  </si>
  <si>
    <t>ASSETS</t>
  </si>
  <si>
    <t>TOTAL COMPREHENSIVE INCOME FOR THE YEAR</t>
  </si>
  <si>
    <t>Owner of the company</t>
  </si>
  <si>
    <t>(In Thousands of New Taiwan Dollars)</t>
  </si>
  <si>
    <t>本期所得稅負債</t>
  </si>
  <si>
    <t>增資準備</t>
  </si>
  <si>
    <t>後續可能重分類至損益之項目(稅後)</t>
  </si>
  <si>
    <t>收益費損項目</t>
  </si>
  <si>
    <t>A23100</t>
  </si>
  <si>
    <t>A22500</t>
  </si>
  <si>
    <t>處分不動產及設備淨損</t>
  </si>
  <si>
    <t>存放央行及拆借金融同業</t>
  </si>
  <si>
    <t>透過損益按公允價值衡量之金融資產</t>
  </si>
  <si>
    <t>應收款項</t>
  </si>
  <si>
    <t>貼現及放款</t>
  </si>
  <si>
    <t>其他資產</t>
  </si>
  <si>
    <t>央行及銀行同業存款</t>
  </si>
  <si>
    <t>透過損益按公允價值衡量之金融負債</t>
  </si>
  <si>
    <t>應付款項</t>
  </si>
  <si>
    <t>存款及匯款</t>
  </si>
  <si>
    <t>員工福利負債準備</t>
  </si>
  <si>
    <t>其他負債</t>
  </si>
  <si>
    <t>支付所得稅</t>
  </si>
  <si>
    <t>B06600</t>
  </si>
  <si>
    <t>其他金融資產減少</t>
  </si>
  <si>
    <t>取得不動產及設備</t>
  </si>
  <si>
    <t>處分不動產及設備</t>
  </si>
  <si>
    <t>C04100</t>
  </si>
  <si>
    <t>其他金融負債增加</t>
  </si>
  <si>
    <t xml:space="preserve">  Capital - common stock</t>
  </si>
  <si>
    <t xml:space="preserve">  Stock dividend to distributed</t>
  </si>
  <si>
    <t>Items that may be reclassified subsequently to profit or loss</t>
  </si>
  <si>
    <t>NET INCOME (LOSS) EXCLUDING INTEREST REVENUE</t>
  </si>
  <si>
    <t>C01400</t>
  </si>
  <si>
    <t>發行金融債券</t>
  </si>
  <si>
    <t>INCOME TAX ASSEST, CURRENT</t>
  </si>
  <si>
    <t>INVESTMENT PROPERTIES</t>
  </si>
  <si>
    <t>(In Thousands of New Taiwan Dollars, Except Per Share Amounts)</t>
  </si>
  <si>
    <t>(Reviewed, Not Audited)</t>
  </si>
  <si>
    <t>PROPERTIES AND EQUIPMENTS, NET</t>
  </si>
  <si>
    <t>Unrealized gain on available-for-sale financial assets</t>
  </si>
  <si>
    <t>Other comprehensive income for the year, net of income tax</t>
  </si>
  <si>
    <t>Income before income tax from continuing operations</t>
  </si>
  <si>
    <t>Payment for property and equipment</t>
  </si>
  <si>
    <t>Payment for intangible assets</t>
  </si>
  <si>
    <t>附買回票券及債券負債</t>
  </si>
  <si>
    <t>C02100</t>
  </si>
  <si>
    <t>C03000</t>
  </si>
  <si>
    <t>附買回票券及債券負債減少</t>
  </si>
  <si>
    <t>存入保證金增加</t>
  </si>
  <si>
    <t>Due to Central Bank of China and banks</t>
  </si>
  <si>
    <t>Financial liabilities at fair value through profit or loss</t>
  </si>
  <si>
    <t>Payables</t>
  </si>
  <si>
    <t>Income tax liabilities - current</t>
  </si>
  <si>
    <t>Customer deposits and remittances</t>
  </si>
  <si>
    <t>Financial debentures</t>
  </si>
  <si>
    <t>Other financial liabilities</t>
  </si>
  <si>
    <t>Provision</t>
  </si>
  <si>
    <t>Deferred income tax liabilities</t>
  </si>
  <si>
    <t>Other liabilities</t>
  </si>
  <si>
    <t>透過其他綜合損益按公允價值衡量之金融資產</t>
  </si>
  <si>
    <t>按攤銷後成本衡量之債務工具投資</t>
  </si>
  <si>
    <t>透過其他綜合損益按公允價值衡量之權益工具評價損益</t>
  </si>
  <si>
    <t>透過其他綜合損益按公允價值衡量之債務工具損益</t>
  </si>
  <si>
    <t>透過其他綜合損益按公允價值衡量之金融資產已實現損益</t>
  </si>
  <si>
    <t>不重分類至損益之項目（稅後）</t>
  </si>
  <si>
    <t>透過其他綜合損益按公允價值衡量之權益工具評價利益</t>
  </si>
  <si>
    <t>與不重分類之項目相關之所得稅</t>
  </si>
  <si>
    <t>不重分類至損益之項目（稅後）合計</t>
  </si>
  <si>
    <t>透過其他綜合損益按公允價值衡量之債務工具損失</t>
  </si>
  <si>
    <t>A3</t>
  </si>
  <si>
    <t>A5</t>
  </si>
  <si>
    <t>C01500</t>
  </si>
  <si>
    <t>B00010</t>
  </si>
  <si>
    <t>取得透過其他綜合損益按公允價值衡量之金融資產</t>
  </si>
  <si>
    <t>B00020</t>
  </si>
  <si>
    <t>處分透過其他綜合損益按公允價值衡量之金融資產</t>
  </si>
  <si>
    <t>FINANCIAL ASSETS AT FAIR VALUE THROUGH OTHER COMPREHENSIVE INCOME</t>
  </si>
  <si>
    <t>FINANCIAL ASSETS AT AMORZITED COST, NET</t>
  </si>
  <si>
    <t xml:space="preserve">  Unrealized gain on investments in equity instruments at fair value through other 
  comprehensive income</t>
  </si>
  <si>
    <t xml:space="preserve">  Unrealized gain on investments in debt instruments at fair value through other
  comprehensive income</t>
  </si>
  <si>
    <t>Realized gain on available-for-sale financial assets, net</t>
  </si>
  <si>
    <t>Service fee revenue and expense, net</t>
  </si>
  <si>
    <t>Gain on financial assets and liabilities at fair value through profit or loss, net</t>
  </si>
  <si>
    <t>Gain on financial assets and liabilities at fair value through other comprehensive income, net</t>
  </si>
  <si>
    <t>Gain (loss) on foreign exchange, net</t>
  </si>
  <si>
    <t>Other revenue except for interest revenue</t>
  </si>
  <si>
    <t>Items that will not be reclassified subsequently to profit or loss</t>
  </si>
  <si>
    <t>Unrealized gain on investments in equity instruments at fair value through other comprehensive income</t>
  </si>
  <si>
    <t>Income tax relating to items that will not be reclassified subsequently to profit or loss</t>
  </si>
  <si>
    <t>Unrealized loss on investments in debt instruments at fair value through other comprehensive income</t>
  </si>
  <si>
    <t>Interest expense</t>
  </si>
  <si>
    <t>Interest income</t>
  </si>
  <si>
    <t>Dividend income</t>
  </si>
  <si>
    <t>Depreciation expense</t>
  </si>
  <si>
    <t>Amortizations expense</t>
  </si>
  <si>
    <t>Net change in asset and liability accounts</t>
  </si>
  <si>
    <t>Due from Central Bank of China and banks</t>
  </si>
  <si>
    <t>Financial asset at fair value through profit or loss</t>
  </si>
  <si>
    <t>Receivables</t>
  </si>
  <si>
    <t>Notes discounted and loans</t>
  </si>
  <si>
    <t>Other assets</t>
  </si>
  <si>
    <t>Financial liability at fair value through profit or loss</t>
  </si>
  <si>
    <t>Deposits and remittances</t>
  </si>
  <si>
    <t>Employee welfare provision</t>
  </si>
  <si>
    <t>Cash used in from operations</t>
  </si>
  <si>
    <t>Interest received</t>
  </si>
  <si>
    <t>Dividend received</t>
  </si>
  <si>
    <t>Interest paid</t>
  </si>
  <si>
    <t>Cash paid for income taxes</t>
  </si>
  <si>
    <t>Net cash generated from (used in) operating activities</t>
  </si>
  <si>
    <t>Purchase of available-for-sale financial assets</t>
  </si>
  <si>
    <t>Purchase of held-to-maturity financial assets</t>
  </si>
  <si>
    <t>Issuance of financial debenture</t>
  </si>
  <si>
    <t>Net cash generated from financing activities</t>
  </si>
  <si>
    <t>For the Six Months Ended June 30</t>
  </si>
  <si>
    <t>B1</t>
  </si>
  <si>
    <t>B5</t>
  </si>
  <si>
    <t>B9</t>
  </si>
  <si>
    <t>處分金融資產利益</t>
  </si>
  <si>
    <t>A23500</t>
  </si>
  <si>
    <t>金融資產減損損失</t>
  </si>
  <si>
    <t>A24100</t>
  </si>
  <si>
    <t>B00040</t>
  </si>
  <si>
    <t>取得按攤銷後成本衡量之金融資產</t>
  </si>
  <si>
    <t>B00060</t>
  </si>
  <si>
    <t>按攤銷後成本衡量之金融資產到期還本</t>
  </si>
  <si>
    <t>B03700</t>
  </si>
  <si>
    <t>存出保證金增加</t>
  </si>
  <si>
    <t>投資活動之淨現金流出</t>
  </si>
  <si>
    <t>償還金融債券</t>
  </si>
  <si>
    <t>C03100</t>
  </si>
  <si>
    <t>存入保證金減少</t>
  </si>
  <si>
    <t>C04500</t>
  </si>
  <si>
    <t>發放現金股利</t>
  </si>
  <si>
    <t>呆帳費用、承諾及保證責任準備提存</t>
  </si>
  <si>
    <t xml:space="preserve">June 30, 2018
</t>
  </si>
  <si>
    <t xml:space="preserve">December 31, 2017
</t>
  </si>
  <si>
    <t xml:space="preserve">June 30, 2017
</t>
  </si>
  <si>
    <t>Notes issued under repurchase agreements</t>
  </si>
  <si>
    <t>For the Three Months Ended June 30</t>
  </si>
  <si>
    <t xml:space="preserve">       Total net income excluding interest revenue</t>
  </si>
  <si>
    <t>Equity Attributable to Owners of the Company</t>
  </si>
  <si>
    <t>Other Equity</t>
  </si>
  <si>
    <t>Unrealized</t>
  </si>
  <si>
    <t>Gain (Loss)</t>
  </si>
  <si>
    <t>on Financial</t>
  </si>
  <si>
    <t>Exchange</t>
  </si>
  <si>
    <t>Assets at Fair</t>
  </si>
  <si>
    <t>Retained Earnings</t>
  </si>
  <si>
    <t>Differences on</t>
  </si>
  <si>
    <t>Value through</t>
  </si>
  <si>
    <t>Gain from</t>
  </si>
  <si>
    <t>Capital Surplus</t>
  </si>
  <si>
    <t xml:space="preserve">Unappropriated </t>
  </si>
  <si>
    <t>Translating</t>
  </si>
  <si>
    <t>Other</t>
  </si>
  <si>
    <t>Available-for-</t>
  </si>
  <si>
    <t>Stock Dividend</t>
  </si>
  <si>
    <t>Premium on</t>
  </si>
  <si>
    <t>Retained</t>
  </si>
  <si>
    <t>Foreign</t>
  </si>
  <si>
    <t>Comprehensive</t>
  </si>
  <si>
    <t>sale Financial</t>
  </si>
  <si>
    <t>Common Stock</t>
  </si>
  <si>
    <t>to Distributed</t>
  </si>
  <si>
    <t>Capital Stock</t>
  </si>
  <si>
    <t>Legal Reserve</t>
  </si>
  <si>
    <t>Special Reserve</t>
  </si>
  <si>
    <t>Earnings</t>
  </si>
  <si>
    <t>Operations</t>
  </si>
  <si>
    <t>Income</t>
  </si>
  <si>
    <t>Assets</t>
  </si>
  <si>
    <t>Total Equity</t>
  </si>
  <si>
    <t>BALANCE, JANUARY 1, 2017</t>
  </si>
  <si>
    <t>$ -</t>
  </si>
  <si>
    <t>Appropriations of 2016 earnings</t>
  </si>
  <si>
    <t>Legal reserve</t>
  </si>
  <si>
    <t>Special reserve</t>
  </si>
  <si>
    <t>Cash dividends</t>
  </si>
  <si>
    <t>Stock dividends</t>
  </si>
  <si>
    <t>Net income for the six months ended June 30, 2017</t>
  </si>
  <si>
    <t>Other comprehensive (loss) income after tax for the six months ended June 30, 2017</t>
  </si>
  <si>
    <t>Total comprehensive income (loss) for the six months ended June 30, 2017</t>
  </si>
  <si>
    <t>BALANCE, JUNE 30, 2017</t>
  </si>
  <si>
    <t>BALANCE, JANUARY 1, 2018</t>
  </si>
  <si>
    <t>Effect of retrospective application</t>
  </si>
  <si>
    <t>BALANCE AT JANUARY 1, 2018 AS RETROSPECTIVE</t>
  </si>
  <si>
    <t>Appropriations of 2017 earnings</t>
  </si>
  <si>
    <t>Net income for the six months ended June 30, 2018</t>
  </si>
  <si>
    <t>Other comprehensive income (loss) after tax for the six months ended June 30, 2018</t>
  </si>
  <si>
    <t>Total comprehensive income (loss) for the six months ended June 30, 2018</t>
  </si>
  <si>
    <t>BALANCE, JUNE 30, 2018</t>
  </si>
  <si>
    <t>CASH FLOWS FROM OPERATING ACTIVITIES</t>
  </si>
  <si>
    <t>Adjustments for:</t>
  </si>
  <si>
    <t>Bad debt expense</t>
  </si>
  <si>
    <t>Loss (gain) on financial assets and liabilities at fair value through profit or loss</t>
  </si>
  <si>
    <t>Net gain on disposal of available-for-sale financial assets, net</t>
  </si>
  <si>
    <t>Loss on disposal of properties and equipments, net</t>
  </si>
  <si>
    <t>Impairment loss reversed on financial assets</t>
  </si>
  <si>
    <t>Unrealized exchange (profit) loss</t>
  </si>
  <si>
    <t>CASH FLOWS FROM INVESTING ACTIVITIES</t>
  </si>
  <si>
    <t>Purchase of financial assets at fair value through other comprehensive Income</t>
  </si>
  <si>
    <t>Proceeds from financial assets at fair value through other comprehensive Income</t>
  </si>
  <si>
    <t>Purchase of financial assets at amorzited cost</t>
  </si>
  <si>
    <t>Proceeds from financial assets at amorzited cost</t>
  </si>
  <si>
    <t>For the Six Months Ended June 30</t>
  </si>
  <si>
    <t>Proceeds from sale of available-for-sale financial assets</t>
  </si>
  <si>
    <t>Proceeds from sale of held-to-maturity investments</t>
  </si>
  <si>
    <t>Proceeds from disposal of property and equipment</t>
  </si>
  <si>
    <t>(Increase) decrease in refundable deposits</t>
  </si>
  <si>
    <t>(Increase) decrease in other financial assets</t>
  </si>
  <si>
    <t>Net cash used in investing activities</t>
  </si>
  <si>
    <t>CASH FLOWS FROM FINANCING ACTIVITIES</t>
  </si>
  <si>
    <t>Repayment of financial debenture</t>
  </si>
  <si>
    <t>Increase (decrease) in notes issued under repurchase agreement</t>
  </si>
  <si>
    <t>(Decrease) increase in guarantee deposits received</t>
  </si>
  <si>
    <t>Increase (decrease) in other financial liabilities</t>
  </si>
  <si>
    <t>Cash dividends distributed</t>
  </si>
  <si>
    <t>EFFECT OF EXCHANGE RATE CHANGES ON THE BALANCE OF CASH HELD IN FOREIGN CURRENCIES</t>
  </si>
  <si>
    <t>NET INCREASE (DECREASE) IN CASH AND CASH EQUIVALENTS</t>
  </si>
  <si>
    <t>CASH AND CASH EQUIVALENTS AT THE BEGINNING OF PERIOD</t>
  </si>
  <si>
    <t>CASH AND CASH EQUIVALENTS AT THE END OF PERIOD</t>
  </si>
  <si>
    <t>Reconciliation of the amounts in the consolidated statements of cash flows with the equivalent items reported in the consolidated balance sheets at June 30, 2018 and 2017:</t>
  </si>
  <si>
    <t>Cash and cash equivalents in consolidated balance sheets</t>
  </si>
  <si>
    <t>Due from Central Bank of China and banks under IAS 7</t>
  </si>
  <si>
    <t>Business expenses and general and administrative expenses</t>
  </si>
  <si>
    <t>現金及約當現金</t>
  </si>
  <si>
    <t>附賣回票券及債券投資</t>
  </si>
  <si>
    <t>應收款項－淨額</t>
  </si>
  <si>
    <t>本期所得稅資產</t>
  </si>
  <si>
    <t>其他金融資產－淨額</t>
  </si>
  <si>
    <t>使用權資產－淨額</t>
  </si>
  <si>
    <t>投資性不動產</t>
  </si>
  <si>
    <t>無形資產－淨額</t>
  </si>
  <si>
    <t>遞延所得稅資產</t>
  </si>
  <si>
    <t>其他資產－淨額</t>
  </si>
  <si>
    <t>租賃負債</t>
  </si>
  <si>
    <r>
      <t>108</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日</t>
    </r>
  </si>
  <si>
    <r>
      <t>107</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</si>
  <si>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t>107</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日</t>
    </r>
  </si>
  <si>
    <r>
      <t>民國</t>
    </r>
    <r>
      <rPr>
        <sz val="11"/>
        <rFont val="Times New Roman"/>
        <family val="1"/>
      </rPr>
      <t>108</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日暨民國</t>
    </r>
    <r>
      <rPr>
        <sz val="11"/>
        <rFont val="Times New Roman"/>
        <family val="1"/>
      </rPr>
      <t>107</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日及</t>
    </r>
    <r>
      <rPr>
        <sz val="11"/>
        <rFont val="Times New Roman"/>
        <family val="1"/>
      </rPr>
      <t>9</t>
    </r>
    <r>
      <rPr>
        <sz val="11"/>
        <rFont val="標楷體"/>
        <family val="4"/>
      </rPr>
      <t>月</t>
    </r>
    <r>
      <rPr>
        <sz val="11"/>
        <rFont val="Times New Roman"/>
        <family val="1"/>
      </rPr>
      <t>30</t>
    </r>
    <r>
      <rPr>
        <sz val="11"/>
        <rFont val="標楷體"/>
        <family val="4"/>
      </rPr>
      <t>日</t>
    </r>
  </si>
  <si>
    <r>
      <rPr>
        <sz val="11.5"/>
        <color indexed="8"/>
        <rFont val="標楷體"/>
        <family val="4"/>
      </rPr>
      <t>民國</t>
    </r>
    <r>
      <rPr>
        <sz val="11.5"/>
        <color indexed="8"/>
        <rFont val="Times New Roman"/>
        <family val="1"/>
      </rPr>
      <t>108</t>
    </r>
    <r>
      <rPr>
        <sz val="11.5"/>
        <color indexed="8"/>
        <rFont val="標楷體"/>
        <family val="4"/>
      </rPr>
      <t>年及</t>
    </r>
    <r>
      <rPr>
        <sz val="11.5"/>
        <color indexed="8"/>
        <rFont val="Times New Roman"/>
        <family val="1"/>
      </rPr>
      <t>107</t>
    </r>
    <r>
      <rPr>
        <sz val="11.5"/>
        <color indexed="8"/>
        <rFont val="標楷體"/>
        <family val="4"/>
      </rPr>
      <t>年</t>
    </r>
    <r>
      <rPr>
        <sz val="11.5"/>
        <color indexed="8"/>
        <rFont val="Times New Roman"/>
        <family val="1"/>
      </rPr>
      <t>7</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9</t>
    </r>
    <r>
      <rPr>
        <sz val="11.5"/>
        <color indexed="8"/>
        <rFont val="標楷體"/>
        <family val="4"/>
      </rPr>
      <t>月</t>
    </r>
    <r>
      <rPr>
        <sz val="11.5"/>
        <color indexed="8"/>
        <rFont val="Times New Roman"/>
        <family val="1"/>
      </rPr>
      <t>30</t>
    </r>
    <r>
      <rPr>
        <sz val="11.5"/>
        <color indexed="8"/>
        <rFont val="標楷體"/>
        <family val="4"/>
      </rPr>
      <t>日以及民國</t>
    </r>
    <r>
      <rPr>
        <sz val="11.5"/>
        <color indexed="8"/>
        <rFont val="Times New Roman"/>
        <family val="1"/>
      </rPr>
      <t>108</t>
    </r>
    <r>
      <rPr>
        <sz val="11.5"/>
        <color indexed="8"/>
        <rFont val="標楷體"/>
        <family val="4"/>
      </rPr>
      <t>年及</t>
    </r>
    <r>
      <rPr>
        <sz val="11.5"/>
        <color indexed="8"/>
        <rFont val="Times New Roman"/>
        <family val="1"/>
      </rPr>
      <t>107</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9</t>
    </r>
    <r>
      <rPr>
        <sz val="11.5"/>
        <color indexed="8"/>
        <rFont val="標楷體"/>
        <family val="4"/>
      </rPr>
      <t>月</t>
    </r>
    <r>
      <rPr>
        <sz val="11.5"/>
        <color indexed="8"/>
        <rFont val="Times New Roman"/>
        <family val="1"/>
      </rPr>
      <t>30</t>
    </r>
    <r>
      <rPr>
        <sz val="11.5"/>
        <color indexed="8"/>
        <rFont val="標楷體"/>
        <family val="4"/>
      </rPr>
      <t>日</t>
    </r>
  </si>
  <si>
    <r>
      <t>108</t>
    </r>
    <r>
      <rPr>
        <sz val="11"/>
        <rFont val="標楷體"/>
        <family val="4"/>
      </rPr>
      <t>年</t>
    </r>
    <r>
      <rPr>
        <sz val="11"/>
        <rFont val="Times New Roman"/>
        <family val="1"/>
      </rPr>
      <t>7</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</si>
  <si>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t>107</t>
    </r>
    <r>
      <rPr>
        <sz val="11"/>
        <rFont val="標楷體"/>
        <family val="4"/>
      </rPr>
      <t>年</t>
    </r>
    <r>
      <rPr>
        <sz val="11"/>
        <rFont val="Times New Roman"/>
        <family val="1"/>
      </rPr>
      <t>7</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</si>
  <si>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t>108</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</si>
  <si>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t>107</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</si>
  <si>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rPr>
        <sz val="10.5"/>
        <rFont val="標楷體"/>
        <family val="4"/>
      </rPr>
      <t>臺灣新光商業銀行股份有限公司及子公司</t>
    </r>
  </si>
  <si>
    <r>
      <rPr>
        <sz val="10.5"/>
        <rFont val="標楷體"/>
        <family val="4"/>
      </rPr>
      <t>合併權益變動表</t>
    </r>
  </si>
  <si>
    <r>
      <rPr>
        <sz val="10.5"/>
        <rFont val="標楷體"/>
        <family val="4"/>
      </rPr>
      <t>單位：除另予註明者外</t>
    </r>
  </si>
  <si>
    <r>
      <rPr>
        <sz val="10.5"/>
        <rFont val="標楷體"/>
        <family val="4"/>
      </rPr>
      <t>，係新台幣仟元</t>
    </r>
  </si>
  <si>
    <r>
      <rPr>
        <sz val="10.5"/>
        <rFont val="標楷體"/>
        <family val="4"/>
      </rPr>
      <t>歸屬於本公司業主之權益</t>
    </r>
  </si>
  <si>
    <r>
      <rPr>
        <sz val="10.5"/>
        <rFont val="標楷體"/>
        <family val="4"/>
      </rPr>
      <t>其他權益項目</t>
    </r>
  </si>
  <si>
    <r>
      <rPr>
        <sz val="10.5"/>
        <rFont val="標楷體"/>
        <family val="4"/>
      </rPr>
      <t>資本公積</t>
    </r>
  </si>
  <si>
    <r>
      <rPr>
        <sz val="10.5"/>
        <rFont val="標楷體"/>
        <family val="4"/>
      </rPr>
      <t>保留盈餘</t>
    </r>
  </si>
  <si>
    <r>
      <rPr>
        <sz val="10.5"/>
        <rFont val="標楷體"/>
        <family val="4"/>
      </rPr>
      <t>國外營運機構財務報表換算之兌換差額</t>
    </r>
  </si>
  <si>
    <r>
      <t xml:space="preserve">
</t>
    </r>
    <r>
      <rPr>
        <sz val="10.5"/>
        <rFont val="標楷體"/>
        <family val="4"/>
      </rPr>
      <t>透過其他綜合
損益公允價值
衡量之金融
資產未實現
（損）益</t>
    </r>
  </si>
  <si>
    <r>
      <rPr>
        <sz val="10.5"/>
        <rFont val="標楷體"/>
        <family val="4"/>
      </rPr>
      <t>備供出售金融資產未實現利益</t>
    </r>
  </si>
  <si>
    <r>
      <rPr>
        <sz val="10.5"/>
        <rFont val="標楷體"/>
        <family val="4"/>
      </rPr>
      <t>代碼</t>
    </r>
  </si>
  <si>
    <r>
      <rPr>
        <sz val="10.5"/>
        <rFont val="標楷體"/>
        <family val="4"/>
      </rPr>
      <t>股本</t>
    </r>
  </si>
  <si>
    <r>
      <rPr>
        <sz val="10.5"/>
        <rFont val="標楷體"/>
        <family val="4"/>
      </rPr>
      <t>股本溢價</t>
    </r>
  </si>
  <si>
    <r>
      <rPr>
        <sz val="10.5"/>
        <rFont val="標楷體"/>
        <family val="4"/>
      </rPr>
      <t>其他</t>
    </r>
  </si>
  <si>
    <r>
      <rPr>
        <sz val="10.5"/>
        <rFont val="標楷體"/>
        <family val="4"/>
      </rPr>
      <t>法定盈餘公積</t>
    </r>
  </si>
  <si>
    <r>
      <rPr>
        <sz val="10.5"/>
        <rFont val="標楷體"/>
        <family val="4"/>
      </rPr>
      <t>特別盈餘公積</t>
    </r>
  </si>
  <si>
    <r>
      <rPr>
        <sz val="10.5"/>
        <rFont val="標楷體"/>
        <family val="4"/>
      </rPr>
      <t>未分配盈餘</t>
    </r>
  </si>
  <si>
    <r>
      <rPr>
        <sz val="10.5"/>
        <rFont val="標楷體"/>
        <family val="4"/>
      </rPr>
      <t>權益總額</t>
    </r>
  </si>
  <si>
    <r>
      <t>107</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</si>
  <si>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t>$                           -</t>
  </si>
  <si>
    <t>$                      -</t>
  </si>
  <si>
    <r>
      <rPr>
        <sz val="10.5"/>
        <rFont val="標楷體"/>
        <family val="4"/>
      </rPr>
      <t>追溯適用及追溯重編之影響數</t>
    </r>
  </si>
  <si>
    <r>
      <rPr>
        <sz val="10.5"/>
        <rFont val="標楷體"/>
        <family val="4"/>
      </rPr>
      <t>追溯適用後餘額</t>
    </r>
  </si>
  <si>
    <r>
      <t>106</t>
    </r>
    <r>
      <rPr>
        <sz val="10.5"/>
        <rFont val="標楷體"/>
        <family val="4"/>
      </rPr>
      <t>年度盈餘指撥及分配</t>
    </r>
  </si>
  <si>
    <r>
      <t xml:space="preserve">      </t>
    </r>
    <r>
      <rPr>
        <sz val="10.5"/>
        <rFont val="標楷體"/>
        <family val="4"/>
      </rPr>
      <t>法定盈餘公積</t>
    </r>
  </si>
  <si>
    <t>B3</t>
  </si>
  <si>
    <r>
      <t xml:space="preserve">      </t>
    </r>
    <r>
      <rPr>
        <sz val="10.5"/>
        <rFont val="標楷體"/>
        <family val="4"/>
      </rPr>
      <t>特別盈餘公積</t>
    </r>
  </si>
  <si>
    <r>
      <t xml:space="preserve">      </t>
    </r>
    <r>
      <rPr>
        <sz val="10.5"/>
        <rFont val="標楷體"/>
        <family val="4"/>
      </rPr>
      <t>現金股利</t>
    </r>
  </si>
  <si>
    <r>
      <t xml:space="preserve">      </t>
    </r>
    <r>
      <rPr>
        <sz val="10.5"/>
        <rFont val="標楷體"/>
        <family val="4"/>
      </rPr>
      <t>股票股利</t>
    </r>
  </si>
  <si>
    <t>$                  -</t>
  </si>
  <si>
    <r>
      <t>108</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</si>
  <si>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107</t>
    </r>
    <r>
      <rPr>
        <sz val="10.5"/>
        <rFont val="標楷體"/>
        <family val="4"/>
      </rPr>
      <t>年度盈餘指撥及分配</t>
    </r>
  </si>
  <si>
    <r>
      <t xml:space="preserve">    </t>
    </r>
    <r>
      <rPr>
        <sz val="10.5"/>
        <rFont val="標楷體"/>
        <family val="4"/>
      </rPr>
      <t>法定盈餘公積</t>
    </r>
  </si>
  <si>
    <r>
      <t xml:space="preserve">    </t>
    </r>
    <r>
      <rPr>
        <sz val="10.5"/>
        <rFont val="標楷體"/>
        <family val="4"/>
      </rPr>
      <t>特別盈餘公積</t>
    </r>
  </si>
  <si>
    <r>
      <t xml:space="preserve">    </t>
    </r>
    <r>
      <rPr>
        <sz val="10.5"/>
        <rFont val="標楷體"/>
        <family val="4"/>
      </rPr>
      <t>現金股利</t>
    </r>
  </si>
  <si>
    <r>
      <t xml:space="preserve">    </t>
    </r>
    <r>
      <rPr>
        <sz val="10.5"/>
        <rFont val="標楷體"/>
        <family val="4"/>
      </rPr>
      <t>股票股利</t>
    </r>
  </si>
  <si>
    <t>$                 -</t>
  </si>
  <si>
    <r>
      <rPr>
        <sz val="10.5"/>
        <rFont val="標楷體"/>
        <family val="4"/>
      </rPr>
      <t>民國</t>
    </r>
    <r>
      <rPr>
        <sz val="10.5"/>
        <rFont val="Times New Roman"/>
        <family val="1"/>
      </rPr>
      <t>108</t>
    </r>
    <r>
      <rPr>
        <sz val="10.5"/>
        <rFont val="標楷體"/>
        <family val="4"/>
      </rPr>
      <t>年及</t>
    </r>
    <r>
      <rPr>
        <sz val="10.5"/>
        <rFont val="Times New Roman"/>
        <family val="1"/>
      </rPr>
      <t>107</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t>
    </r>
  </si>
  <si>
    <r>
      <t>107</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日淨利</t>
    </r>
  </si>
  <si>
    <r>
      <t>107</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日稅後其他綜合損益</t>
    </r>
  </si>
  <si>
    <r>
      <t>107</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日綜合損益總額</t>
    </r>
  </si>
  <si>
    <r>
      <t>107</t>
    </r>
    <r>
      <rPr>
        <sz val="10.5"/>
        <rFont val="標楷體"/>
        <family val="4"/>
      </rPr>
      <t>年</t>
    </r>
    <r>
      <rPr>
        <sz val="10.5"/>
        <rFont val="Times New Roman"/>
        <family val="1"/>
      </rPr>
      <t>9</t>
    </r>
    <r>
      <rPr>
        <sz val="10.5"/>
        <rFont val="標楷體"/>
        <family val="4"/>
      </rPr>
      <t>月</t>
    </r>
    <r>
      <rPr>
        <sz val="10.5"/>
        <rFont val="Times New Roman"/>
        <family val="1"/>
      </rPr>
      <t>30</t>
    </r>
    <r>
      <rPr>
        <sz val="10.5"/>
        <rFont val="標楷體"/>
        <family val="4"/>
      </rPr>
      <t>日餘額</t>
    </r>
  </si>
  <si>
    <r>
      <t>108</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日淨利</t>
    </r>
  </si>
  <si>
    <r>
      <t>108</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日稅後其他綜合損益</t>
    </r>
  </si>
  <si>
    <r>
      <t>108</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日綜合損益總額</t>
    </r>
  </si>
  <si>
    <r>
      <t>108</t>
    </r>
    <r>
      <rPr>
        <sz val="10.5"/>
        <rFont val="標楷體"/>
        <family val="4"/>
      </rPr>
      <t>年</t>
    </r>
    <r>
      <rPr>
        <sz val="10.5"/>
        <rFont val="Times New Roman"/>
        <family val="1"/>
      </rPr>
      <t>9</t>
    </r>
    <r>
      <rPr>
        <sz val="10.5"/>
        <rFont val="標楷體"/>
        <family val="4"/>
      </rPr>
      <t>月</t>
    </r>
    <r>
      <rPr>
        <sz val="10.5"/>
        <rFont val="Times New Roman"/>
        <family val="1"/>
      </rPr>
      <t>30</t>
    </r>
    <r>
      <rPr>
        <sz val="10.5"/>
        <rFont val="標楷體"/>
        <family val="4"/>
      </rPr>
      <t>日餘額</t>
    </r>
  </si>
  <si>
    <t>Q1</t>
  </si>
  <si>
    <t>處分透過其他綜合損益按公允價值衡量之權益工具</t>
  </si>
  <si>
    <t>N1</t>
  </si>
  <si>
    <t>股份基礎給付交易</t>
  </si>
  <si>
    <t>$                     -</t>
  </si>
  <si>
    <r>
      <t>民國</t>
    </r>
    <r>
      <rPr>
        <sz val="12"/>
        <rFont val="Times New Roman"/>
        <family val="1"/>
      </rPr>
      <t>108</t>
    </r>
    <r>
      <rPr>
        <sz val="12"/>
        <rFont val="標楷體"/>
        <family val="4"/>
      </rPr>
      <t>年及</t>
    </r>
    <r>
      <rPr>
        <sz val="12"/>
        <rFont val="Times New Roman"/>
        <family val="1"/>
      </rPr>
      <t>107</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日</t>
    </r>
  </si>
  <si>
    <r>
      <t>108</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日</t>
    </r>
  </si>
  <si>
    <r>
      <t>107</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日</t>
    </r>
  </si>
  <si>
    <t>A29900</t>
  </si>
  <si>
    <t>其他租賃利益</t>
  </si>
  <si>
    <t>預期信用減損損失數</t>
  </si>
  <si>
    <t>透過損益按公允價值衡量之金融資產及負債淨損</t>
  </si>
  <si>
    <t>A21900</t>
  </si>
  <si>
    <t>股份基礎給付酬勞成本</t>
  </si>
  <si>
    <t>未實現外幣兌換利益</t>
  </si>
  <si>
    <t>營業資產及負債之淨變動數</t>
  </si>
  <si>
    <t>A40000</t>
  </si>
  <si>
    <t>營運產生之現金流入（出）</t>
  </si>
  <si>
    <t>營業活動之淨現金流入</t>
  </si>
  <si>
    <t>C04020</t>
  </si>
  <si>
    <t>租賃負債本金償還</t>
  </si>
  <si>
    <t>C04200</t>
  </si>
  <si>
    <t>其他金融負債減少</t>
  </si>
  <si>
    <t>籌資活動之淨現金流（出）入</t>
  </si>
  <si>
    <t>現金及約當現金淨減少數</t>
  </si>
  <si>
    <t>E00210</t>
  </si>
  <si>
    <t>合併資產負債表帳列之現金及約當現金</t>
  </si>
  <si>
    <t>E00220</t>
  </si>
  <si>
    <t>符合國際會計準則第七號現金及約當現金定義之存放央行及拆借銀行同業</t>
  </si>
  <si>
    <t>E00230</t>
  </si>
  <si>
    <t>符合國際會計準則第七號現金及約當現金定義之附賣回票券及債券投資</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</si>
</sst>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 numFmtId="219" formatCode="&quot;$&quot;#,##0.0;[Red]\-&quot;$&quot;#,##0.0"/>
    <numFmt numFmtId="220" formatCode="_-&quot;$&quot;* #,##0.0_-;\-&quot;$&quot;* #,##0.0_-;_-&quot;$&quot;* &quot;-&quot;??_-;_-@_-"/>
  </numFmts>
  <fonts count="59">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1.5"/>
      <name val="Times New Roman"/>
      <family val="1"/>
    </font>
    <font>
      <sz val="10.5"/>
      <name val="標楷體"/>
      <family val="4"/>
    </font>
    <font>
      <sz val="10.5"/>
      <name val="Book Antiqua"/>
      <family val="1"/>
    </font>
    <font>
      <sz val="10.5"/>
      <name val="Times New Roman"/>
      <family val="1"/>
    </font>
    <font>
      <b/>
      <sz val="11"/>
      <name val="Times New Roman"/>
      <family val="1"/>
    </font>
    <font>
      <sz val="8"/>
      <name val="Book Antiqua"/>
      <family val="1"/>
    </font>
    <font>
      <sz val="10"/>
      <name val="Times New Roman"/>
      <family val="1"/>
    </font>
    <font>
      <b/>
      <sz val="10"/>
      <name val="Times New Roman"/>
      <family val="1"/>
    </font>
    <font>
      <u val="double"/>
      <sz val="11"/>
      <name val="Times New Roman"/>
      <family val="1"/>
    </font>
    <font>
      <sz val="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229">
    <xf numFmtId="0" fontId="0" fillId="0" borderId="0" xfId="0" applyAlignment="1">
      <alignment/>
    </xf>
    <xf numFmtId="0" fontId="2" fillId="0" borderId="0" xfId="0" applyFont="1" applyAlignment="1">
      <alignment horizontal="justify" wrapText="1"/>
    </xf>
    <xf numFmtId="0" fontId="2" fillId="0" borderId="0" xfId="0" applyFont="1" applyAlignment="1">
      <alignment horizontal="center" vertical="top" wrapText="1"/>
    </xf>
    <xf numFmtId="0" fontId="5" fillId="0" borderId="0" xfId="0" applyFont="1" applyAlignment="1">
      <alignment horizontal="justify" vertical="top" wrapText="1"/>
    </xf>
    <xf numFmtId="0" fontId="6" fillId="0" borderId="0" xfId="0" applyFont="1" applyAlignment="1">
      <alignment horizontal="left" vertical="top" wrapText="1" indent="1"/>
    </xf>
    <xf numFmtId="0" fontId="5" fillId="0" borderId="0" xfId="0" applyFont="1" applyAlignment="1">
      <alignment horizontal="left" vertical="top" wrapText="1" indent="1"/>
    </xf>
    <xf numFmtId="0" fontId="6" fillId="0" borderId="0" xfId="0" applyFont="1" applyAlignment="1">
      <alignment horizontal="left" vertical="top" wrapText="1" indent="3"/>
    </xf>
    <xf numFmtId="0" fontId="6" fillId="0" borderId="0" xfId="0" applyFont="1" applyAlignment="1">
      <alignment horizontal="left" vertical="top" wrapText="1" indent="5"/>
    </xf>
    <xf numFmtId="0" fontId="6" fillId="0" borderId="10"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10" fillId="0" borderId="0" xfId="0" applyFont="1" applyAlignment="1">
      <alignment horizontal="justify"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9" fillId="0" borderId="0" xfId="0" applyFont="1" applyAlignment="1">
      <alignment horizontal="center"/>
    </xf>
    <xf numFmtId="0" fontId="7" fillId="0" borderId="0" xfId="0" applyFont="1" applyAlignment="1">
      <alignment horizontal="justify" vertical="top" wrapText="1"/>
    </xf>
    <xf numFmtId="0" fontId="7" fillId="0" borderId="0" xfId="0" applyFont="1" applyAlignment="1">
      <alignment/>
    </xf>
    <xf numFmtId="0" fontId="7" fillId="0" borderId="10" xfId="0" applyFont="1" applyBorder="1" applyAlignment="1">
      <alignment horizontal="center" vertical="top" wrapText="1"/>
    </xf>
    <xf numFmtId="0" fontId="5" fillId="0" borderId="0" xfId="0" applyFont="1" applyAlignment="1">
      <alignment horizontal="center" vertical="top" wrapText="1"/>
    </xf>
    <xf numFmtId="0" fontId="6" fillId="0" borderId="13" xfId="0" applyFont="1" applyBorder="1" applyAlignment="1">
      <alignment horizontal="center" wrapText="1"/>
    </xf>
    <xf numFmtId="0" fontId="6" fillId="0" borderId="10" xfId="0" applyFont="1" applyBorder="1" applyAlignment="1">
      <alignment horizontal="center" vertical="top"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5" fillId="0" borderId="0" xfId="0" applyFont="1" applyAlignment="1">
      <alignment horizontal="center" wrapText="1"/>
    </xf>
    <xf numFmtId="0" fontId="14" fillId="0" borderId="0" xfId="0" applyFont="1" applyBorder="1" applyAlignment="1">
      <alignment/>
    </xf>
    <xf numFmtId="0" fontId="14" fillId="0" borderId="10" xfId="0" applyFont="1" applyBorder="1" applyAlignment="1">
      <alignment/>
    </xf>
    <xf numFmtId="0" fontId="15" fillId="0" borderId="0" xfId="0" applyFont="1" applyAlignment="1">
      <alignment horizontal="left" vertical="top" wrapText="1" indent="1"/>
    </xf>
    <xf numFmtId="0" fontId="15" fillId="0" borderId="0" xfId="0" applyFont="1" applyAlignment="1">
      <alignment horizontal="left" vertical="top" wrapText="1" indent="3"/>
    </xf>
    <xf numFmtId="0" fontId="15" fillId="0" borderId="0" xfId="0" applyFont="1" applyAlignment="1">
      <alignment horizontal="left" vertical="top" wrapText="1" indent="5"/>
    </xf>
    <xf numFmtId="0" fontId="8" fillId="0" borderId="0" xfId="0" applyFont="1" applyAlignment="1">
      <alignment/>
    </xf>
    <xf numFmtId="0" fontId="17" fillId="0" borderId="0" xfId="0" applyFont="1" applyAlignment="1">
      <alignment wrapText="1"/>
    </xf>
    <xf numFmtId="0" fontId="16" fillId="0" borderId="0" xfId="0" applyFont="1" applyAlignment="1">
      <alignment/>
    </xf>
    <xf numFmtId="0" fontId="16" fillId="0" borderId="10" xfId="0" applyFont="1" applyBorder="1" applyAlignment="1">
      <alignment/>
    </xf>
    <xf numFmtId="0" fontId="18" fillId="0" borderId="0" xfId="0" applyFont="1" applyAlignment="1">
      <alignment/>
    </xf>
    <xf numFmtId="0" fontId="18" fillId="0" borderId="10" xfId="0" applyFont="1" applyBorder="1" applyAlignment="1">
      <alignment/>
    </xf>
    <xf numFmtId="0" fontId="18" fillId="0" borderId="0" xfId="0" applyFont="1" applyAlignment="1">
      <alignment horizontal="left" wrapText="1" indent="1"/>
    </xf>
    <xf numFmtId="0" fontId="3" fillId="0" borderId="10" xfId="0" applyFont="1" applyBorder="1" applyAlignment="1">
      <alignment horizontal="center" vertical="top" wrapText="1"/>
    </xf>
    <xf numFmtId="188" fontId="2" fillId="0" borderId="0" xfId="33" applyNumberFormat="1" applyFont="1" applyAlignment="1">
      <alignment horizontal="right" wrapText="1"/>
    </xf>
    <xf numFmtId="188" fontId="2" fillId="0" borderId="16" xfId="33" applyNumberFormat="1" applyFont="1" applyBorder="1" applyAlignment="1">
      <alignment horizontal="right" wrapText="1"/>
    </xf>
    <xf numFmtId="188" fontId="2" fillId="0" borderId="0" xfId="33" applyNumberFormat="1" applyFont="1" applyBorder="1" applyAlignment="1">
      <alignment horizontal="right" wrapText="1"/>
    </xf>
    <xf numFmtId="0" fontId="3" fillId="0" borderId="0" xfId="0" applyFont="1" applyBorder="1" applyAlignment="1">
      <alignment vertical="top" wrapText="1"/>
    </xf>
    <xf numFmtId="3" fontId="9" fillId="0" borderId="16" xfId="0" applyNumberFormat="1" applyFont="1" applyBorder="1" applyAlignment="1">
      <alignment wrapText="1"/>
    </xf>
    <xf numFmtId="3" fontId="9" fillId="0" borderId="16" xfId="0" applyNumberFormat="1" applyFont="1" applyBorder="1" applyAlignment="1">
      <alignment horizontal="righ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16" xfId="33" applyNumberFormat="1" applyFont="1" applyBorder="1" applyAlignment="1">
      <alignment horizontal="right"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6" xfId="33" applyNumberFormat="1" applyFont="1" applyBorder="1" applyAlignment="1">
      <alignment horizontal="right" wrapText="1"/>
    </xf>
    <xf numFmtId="0" fontId="9" fillId="0" borderId="0" xfId="0" applyFont="1" applyBorder="1" applyAlignment="1">
      <alignment horizontal="right" wrapText="1"/>
    </xf>
    <xf numFmtId="0" fontId="9" fillId="0" borderId="0" xfId="0" applyFont="1" applyFill="1" applyAlignment="1">
      <alignment horizontal="center" vertical="top" wrapText="1"/>
    </xf>
    <xf numFmtId="3" fontId="9" fillId="0" borderId="0" xfId="0" applyNumberFormat="1" applyFont="1" applyAlignment="1">
      <alignment horizontal="right" vertical="top" wrapText="1"/>
    </xf>
    <xf numFmtId="3" fontId="9" fillId="0" borderId="0" xfId="0" applyNumberFormat="1" applyFont="1" applyAlignment="1">
      <alignment vertical="top" wrapText="1"/>
    </xf>
    <xf numFmtId="0" fontId="15" fillId="0" borderId="10" xfId="0" applyFont="1" applyBorder="1" applyAlignment="1">
      <alignment horizontal="center" wrapText="1"/>
    </xf>
    <xf numFmtId="0" fontId="8" fillId="0" borderId="10" xfId="0" applyFont="1" applyBorder="1" applyAlignment="1">
      <alignment horizontal="center" vertical="center" wrapText="1"/>
    </xf>
    <xf numFmtId="188" fontId="9" fillId="0" borderId="0" xfId="0" applyNumberFormat="1" applyFont="1" applyBorder="1" applyAlignment="1">
      <alignment wrapText="1"/>
    </xf>
    <xf numFmtId="42" fontId="9" fillId="0" borderId="0" xfId="0" applyNumberFormat="1" applyFont="1" applyBorder="1" applyAlignment="1">
      <alignment horizontal="right" wrapText="1"/>
    </xf>
    <xf numFmtId="188" fontId="9" fillId="0" borderId="12" xfId="0" applyNumberFormat="1" applyFont="1" applyBorder="1" applyAlignment="1">
      <alignment horizontal="right" wrapText="1"/>
    </xf>
    <xf numFmtId="0" fontId="10" fillId="0" borderId="10" xfId="0" applyFont="1" applyBorder="1" applyAlignment="1">
      <alignment horizontal="distributed" vertical="distributed" wrapText="1"/>
    </xf>
    <xf numFmtId="0" fontId="7" fillId="0" borderId="0" xfId="0" applyFont="1" applyAlignment="1">
      <alignment/>
    </xf>
    <xf numFmtId="0" fontId="7" fillId="0" borderId="10" xfId="0" applyFont="1" applyBorder="1" applyAlignment="1">
      <alignment/>
    </xf>
    <xf numFmtId="0" fontId="19" fillId="0" borderId="10" xfId="0" applyFont="1" applyBorder="1" applyAlignment="1">
      <alignment horizontal="center" vertical="top" wrapText="1"/>
    </xf>
    <xf numFmtId="0" fontId="7" fillId="0" borderId="0" xfId="0" applyFont="1" applyAlignment="1">
      <alignment horizontal="left" vertical="top" wrapText="1" indent="1"/>
    </xf>
    <xf numFmtId="0" fontId="7" fillId="0" borderId="0" xfId="0" applyFont="1" applyAlignment="1">
      <alignment horizontal="left" vertical="top" wrapText="1" indent="2"/>
    </xf>
    <xf numFmtId="3" fontId="9" fillId="0" borderId="0" xfId="0" applyNumberFormat="1" applyFont="1" applyBorder="1" applyAlignment="1">
      <alignment wrapText="1"/>
    </xf>
    <xf numFmtId="0" fontId="10" fillId="0" borderId="0" xfId="0" applyFont="1" applyAlignment="1">
      <alignment horizontal="left" vertical="top" wrapText="1" indent="1"/>
    </xf>
    <xf numFmtId="0" fontId="10" fillId="0" borderId="0" xfId="0" applyFont="1" applyAlignment="1">
      <alignment horizontal="left" vertical="top" wrapText="1" indent="2"/>
    </xf>
    <xf numFmtId="0" fontId="7" fillId="0" borderId="0" xfId="0" applyFont="1" applyAlignment="1">
      <alignment horizontal="left" indent="2"/>
    </xf>
    <xf numFmtId="3" fontId="9" fillId="0" borderId="17" xfId="0" applyNumberFormat="1" applyFont="1" applyBorder="1" applyAlignment="1">
      <alignment wrapText="1"/>
    </xf>
    <xf numFmtId="0" fontId="9" fillId="0" borderId="17" xfId="0" applyFont="1" applyBorder="1" applyAlignment="1">
      <alignment horizontal="right" wrapText="1"/>
    </xf>
    <xf numFmtId="42" fontId="9" fillId="0" borderId="15" xfId="0" applyNumberFormat="1" applyFont="1" applyBorder="1" applyAlignment="1">
      <alignment horizontal="right" wrapText="1"/>
    </xf>
    <xf numFmtId="0" fontId="9" fillId="0" borderId="15" xfId="0" applyFont="1" applyBorder="1" applyAlignment="1">
      <alignment horizontal="right" wrapText="1"/>
    </xf>
    <xf numFmtId="0" fontId="9" fillId="0" borderId="0" xfId="0" applyFont="1" applyBorder="1" applyAlignment="1">
      <alignment vertical="top" wrapText="1"/>
    </xf>
    <xf numFmtId="188" fontId="9" fillId="0" borderId="17" xfId="0" applyNumberFormat="1" applyFont="1" applyBorder="1" applyAlignment="1">
      <alignment wrapText="1"/>
    </xf>
    <xf numFmtId="188" fontId="9" fillId="0" borderId="17" xfId="0" applyNumberFormat="1" applyFont="1" applyBorder="1" applyAlignment="1">
      <alignment horizontal="right" wrapText="1"/>
    </xf>
    <xf numFmtId="3" fontId="9" fillId="0" borderId="15" xfId="0" applyNumberFormat="1" applyFont="1" applyBorder="1" applyAlignment="1">
      <alignment wrapText="1"/>
    </xf>
    <xf numFmtId="0" fontId="0" fillId="0" borderId="0" xfId="0" applyFont="1" applyAlignment="1">
      <alignment/>
    </xf>
    <xf numFmtId="0" fontId="0" fillId="0" borderId="14" xfId="0" applyBorder="1" applyAlignment="1">
      <alignment/>
    </xf>
    <xf numFmtId="0" fontId="2" fillId="0" borderId="0" xfId="0" applyFont="1" applyAlignment="1">
      <alignment horizontal="justify" vertical="center" wrapText="1"/>
    </xf>
    <xf numFmtId="0" fontId="7" fillId="0" borderId="0" xfId="0" applyFont="1" applyAlignment="1">
      <alignment horizontal="left" vertical="center" wrapText="1"/>
    </xf>
    <xf numFmtId="0" fontId="17" fillId="0" borderId="0" xfId="0" applyFont="1" applyAlignment="1">
      <alignment horizontal="justify" vertical="center" wrapText="1"/>
    </xf>
    <xf numFmtId="0" fontId="6" fillId="0" borderId="0" xfId="0" applyFont="1" applyBorder="1" applyAlignment="1">
      <alignment horizontal="center" vertical="top" wrapText="1"/>
    </xf>
    <xf numFmtId="0" fontId="7" fillId="0" borderId="0" xfId="0" applyFont="1" applyAlignment="1">
      <alignment horizontal="left" vertical="center" wrapText="1" indent="1"/>
    </xf>
    <xf numFmtId="3" fontId="9" fillId="0" borderId="0" xfId="0" applyNumberFormat="1"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right" vertical="center" wrapText="1"/>
    </xf>
    <xf numFmtId="0" fontId="16" fillId="0" borderId="0" xfId="0" applyFont="1" applyAlignment="1">
      <alignment horizontal="left" wrapText="1" indent="1"/>
    </xf>
    <xf numFmtId="3" fontId="9" fillId="0" borderId="0" xfId="0" applyNumberFormat="1" applyFont="1" applyAlignment="1">
      <alignment horizontal="right" vertical="center" wrapText="1"/>
    </xf>
    <xf numFmtId="0" fontId="11" fillId="0" borderId="0" xfId="0" applyFont="1" applyAlignment="1">
      <alignment vertical="center"/>
    </xf>
    <xf numFmtId="0" fontId="11" fillId="0" borderId="0" xfId="0" applyFont="1" applyAlignment="1">
      <alignment horizontal="right" vertical="center"/>
    </xf>
    <xf numFmtId="0" fontId="9" fillId="0" borderId="0" xfId="0" applyFont="1" applyAlignment="1">
      <alignment vertical="center" wrapText="1"/>
    </xf>
    <xf numFmtId="188" fontId="9" fillId="0" borderId="0" xfId="0" applyNumberFormat="1" applyFont="1" applyBorder="1" applyAlignment="1">
      <alignment horizontal="right" wrapText="1"/>
    </xf>
    <xf numFmtId="0" fontId="7" fillId="0" borderId="0" xfId="0" applyFont="1" applyAlignment="1">
      <alignment horizontal="left" vertical="center" wrapText="1" indent="2"/>
    </xf>
    <xf numFmtId="0" fontId="2" fillId="0" borderId="10" xfId="0" applyFont="1" applyBorder="1" applyAlignment="1">
      <alignment horizontal="center" vertical="top" wrapText="1"/>
    </xf>
    <xf numFmtId="188" fontId="9" fillId="0" borderId="0" xfId="0" applyNumberFormat="1" applyFont="1" applyAlignment="1">
      <alignment vertical="center" wrapText="1"/>
    </xf>
    <xf numFmtId="188" fontId="9" fillId="0" borderId="0" xfId="0" applyNumberFormat="1" applyFont="1" applyBorder="1" applyAlignment="1">
      <alignment horizontal="right" vertical="center" wrapText="1"/>
    </xf>
    <xf numFmtId="0" fontId="9" fillId="0" borderId="0" xfId="0" applyFont="1" applyBorder="1" applyAlignment="1">
      <alignment horizontal="right" vertical="center" wrapText="1"/>
    </xf>
    <xf numFmtId="188" fontId="9" fillId="0" borderId="16" xfId="0" applyNumberFormat="1" applyFont="1" applyBorder="1" applyAlignment="1">
      <alignment horizontal="right" vertical="center" wrapText="1"/>
    </xf>
    <xf numFmtId="0" fontId="20" fillId="0" borderId="0" xfId="0" applyFont="1" applyAlignment="1">
      <alignment horizontal="justify" vertical="center" wrapText="1"/>
    </xf>
    <xf numFmtId="0" fontId="20" fillId="0" borderId="0" xfId="0" applyFont="1" applyAlignment="1">
      <alignment wrapText="1"/>
    </xf>
    <xf numFmtId="0" fontId="3" fillId="0" borderId="0" xfId="0" applyFont="1" applyAlignment="1">
      <alignment horizontal="justify" vertical="center" wrapText="1"/>
    </xf>
    <xf numFmtId="0" fontId="2" fillId="0" borderId="0" xfId="0" applyFont="1" applyAlignment="1">
      <alignment wrapText="1"/>
    </xf>
    <xf numFmtId="6" fontId="2" fillId="0" borderId="0" xfId="0" applyNumberFormat="1" applyFont="1" applyAlignment="1">
      <alignment horizontal="right" wrapText="1"/>
    </xf>
    <xf numFmtId="188" fontId="2" fillId="0" borderId="0" xfId="33" applyNumberFormat="1" applyFont="1" applyFill="1" applyAlignment="1">
      <alignment horizontal="right" wrapText="1"/>
    </xf>
    <xf numFmtId="0" fontId="22" fillId="0" borderId="0" xfId="0" applyFont="1" applyAlignment="1">
      <alignment horizontal="left" vertical="center" wrapText="1"/>
    </xf>
    <xf numFmtId="0" fontId="22"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1" fillId="0" borderId="0" xfId="0" applyFont="1" applyAlignment="1">
      <alignment horizontal="left" vertical="center" wrapText="1"/>
    </xf>
    <xf numFmtId="0" fontId="7" fillId="0" borderId="0" xfId="0" applyFont="1" applyAlignment="1">
      <alignment horizontal="justify" vertical="center" wrapText="1"/>
    </xf>
    <xf numFmtId="0" fontId="21" fillId="0" borderId="0" xfId="0" applyFont="1" applyAlignment="1">
      <alignment horizontal="justify" vertical="center" wrapText="1"/>
    </xf>
    <xf numFmtId="0" fontId="21" fillId="0" borderId="0" xfId="0" applyFont="1" applyAlignment="1">
      <alignment horizontal="left" vertical="center" wrapText="1" indent="1"/>
    </xf>
    <xf numFmtId="188" fontId="21" fillId="0" borderId="0" xfId="0" applyNumberFormat="1" applyFont="1" applyAlignment="1">
      <alignment horizontal="right" vertical="center" wrapText="1"/>
    </xf>
    <xf numFmtId="188" fontId="21" fillId="0" borderId="0" xfId="0" applyNumberFormat="1" applyFont="1" applyAlignment="1">
      <alignment horizontal="right" wrapText="1"/>
    </xf>
    <xf numFmtId="188" fontId="21" fillId="0" borderId="17" xfId="0" applyNumberFormat="1" applyFont="1" applyBorder="1" applyAlignment="1">
      <alignment horizontal="right" wrapText="1"/>
    </xf>
    <xf numFmtId="188" fontId="21" fillId="0" borderId="0" xfId="0" applyNumberFormat="1" applyFont="1" applyBorder="1" applyAlignment="1">
      <alignment horizontal="right" wrapText="1"/>
    </xf>
    <xf numFmtId="188" fontId="21" fillId="0" borderId="0" xfId="0" applyNumberFormat="1" applyFont="1" applyBorder="1" applyAlignment="1">
      <alignment horizontal="right" vertical="center" wrapText="1"/>
    </xf>
    <xf numFmtId="0" fontId="7" fillId="0" borderId="0" xfId="0" applyFont="1" applyAlignment="1">
      <alignment horizontal="justify" vertical="center"/>
    </xf>
    <xf numFmtId="0" fontId="19" fillId="0" borderId="0" xfId="0" applyFont="1" applyAlignment="1">
      <alignment horizontal="center" vertical="center" wrapText="1"/>
    </xf>
    <xf numFmtId="0" fontId="19" fillId="0" borderId="14" xfId="0" applyFont="1" applyBorder="1" applyAlignment="1">
      <alignment horizontal="center" vertical="center" wrapText="1"/>
    </xf>
    <xf numFmtId="0" fontId="7" fillId="0" borderId="0" xfId="0" applyFont="1" applyAlignment="1">
      <alignment horizontal="left" vertical="center" wrapText="1" indent="3"/>
    </xf>
    <xf numFmtId="6" fontId="23" fillId="0" borderId="0" xfId="0" applyNumberFormat="1" applyFont="1" applyAlignment="1">
      <alignment horizontal="justify" vertical="center" wrapText="1"/>
    </xf>
    <xf numFmtId="0" fontId="7" fillId="0" borderId="0" xfId="0" applyFont="1" applyAlignment="1">
      <alignment horizontal="right" vertical="center" wrapText="1"/>
    </xf>
    <xf numFmtId="0" fontId="7" fillId="0" borderId="0" xfId="0" applyFont="1" applyAlignment="1">
      <alignment horizontal="right" wrapText="1"/>
    </xf>
    <xf numFmtId="0" fontId="2" fillId="0" borderId="0" xfId="0" applyFont="1" applyBorder="1" applyAlignment="1">
      <alignment horizontal="justify" vertical="center" wrapText="1"/>
    </xf>
    <xf numFmtId="182" fontId="2" fillId="0" borderId="0" xfId="42" applyNumberFormat="1" applyFont="1" applyBorder="1" applyAlignment="1">
      <alignment horizontal="right" wrapText="1"/>
    </xf>
    <xf numFmtId="182" fontId="2" fillId="0" borderId="0" xfId="42" applyNumberFormat="1" applyFont="1" applyBorder="1" applyAlignment="1">
      <alignment horizontal="justify" vertical="center" wrapText="1"/>
    </xf>
    <xf numFmtId="182" fontId="2" fillId="0" borderId="0" xfId="42" applyNumberFormat="1" applyFont="1" applyAlignment="1">
      <alignment horizontal="justify" vertical="center" wrapText="1"/>
    </xf>
    <xf numFmtId="182" fontId="2" fillId="0" borderId="15" xfId="42" applyNumberFormat="1" applyFont="1" applyBorder="1" applyAlignment="1">
      <alignment horizontal="right" wrapText="1"/>
    </xf>
    <xf numFmtId="6" fontId="9" fillId="0" borderId="0" xfId="0" applyNumberFormat="1" applyFont="1" applyAlignment="1">
      <alignment horizontal="right" wrapText="1"/>
    </xf>
    <xf numFmtId="0" fontId="18" fillId="0" borderId="0" xfId="0" applyFont="1" applyAlignment="1">
      <alignment horizontal="center"/>
    </xf>
    <xf numFmtId="6" fontId="9" fillId="0" borderId="15" xfId="0" applyNumberFormat="1" applyFont="1" applyBorder="1" applyAlignment="1">
      <alignment horizontal="right" wrapText="1"/>
    </xf>
    <xf numFmtId="0" fontId="9" fillId="0" borderId="0" xfId="0" applyFont="1" applyAlignment="1">
      <alignment horizontal="center" vertical="center" wrapText="1"/>
    </xf>
    <xf numFmtId="0" fontId="11" fillId="0" borderId="0" xfId="0" applyFont="1" applyAlignment="1">
      <alignment horizontal="center" vertical="center"/>
    </xf>
    <xf numFmtId="0" fontId="18" fillId="0" borderId="0" xfId="0" applyFont="1" applyAlignment="1">
      <alignment horizontal="center" vertical="top" wrapText="1"/>
    </xf>
    <xf numFmtId="0" fontId="8" fillId="0" borderId="0" xfId="0" applyFont="1" applyAlignment="1">
      <alignment horizontal="center"/>
    </xf>
    <xf numFmtId="0" fontId="18" fillId="0" borderId="14" xfId="0" applyFont="1" applyBorder="1" applyAlignment="1">
      <alignment horizontal="center" vertical="top" wrapText="1"/>
    </xf>
    <xf numFmtId="0" fontId="18" fillId="0" borderId="0" xfId="0" applyFont="1" applyBorder="1" applyAlignment="1">
      <alignment horizontal="center" vertical="top" wrapText="1"/>
    </xf>
    <xf numFmtId="0" fontId="18" fillId="0" borderId="10" xfId="0" applyFont="1" applyBorder="1" applyAlignment="1">
      <alignment horizontal="distributed" wrapText="1"/>
    </xf>
    <xf numFmtId="0" fontId="18" fillId="0" borderId="0" xfId="0" applyFont="1" applyBorder="1" applyAlignment="1">
      <alignment horizontal="center" wrapText="1"/>
    </xf>
    <xf numFmtId="0" fontId="18" fillId="0" borderId="0" xfId="0" applyFont="1" applyAlignment="1">
      <alignment horizontal="distributed" wrapText="1"/>
    </xf>
    <xf numFmtId="0" fontId="18" fillId="0" borderId="0" xfId="0" applyFont="1" applyAlignment="1">
      <alignment vertical="top" wrapText="1"/>
    </xf>
    <xf numFmtId="0" fontId="18" fillId="0" borderId="0" xfId="0" applyFont="1" applyAlignment="1">
      <alignment wrapText="1"/>
    </xf>
    <xf numFmtId="182" fontId="7" fillId="0" borderId="0" xfId="0" applyNumberFormat="1" applyFont="1" applyAlignment="1">
      <alignment horizontal="right" wrapText="1"/>
    </xf>
    <xf numFmtId="182" fontId="7" fillId="0" borderId="0" xfId="0" applyNumberFormat="1" applyFont="1" applyAlignment="1">
      <alignment horizontal="justify" wrapText="1"/>
    </xf>
    <xf numFmtId="44" fontId="7" fillId="0" borderId="0" xfId="0" applyNumberFormat="1" applyFont="1" applyAlignment="1">
      <alignment horizontal="right" wrapText="1"/>
    </xf>
    <xf numFmtId="182" fontId="7" fillId="0" borderId="0" xfId="0" applyNumberFormat="1" applyFont="1" applyFill="1" applyBorder="1" applyAlignment="1">
      <alignment horizontal="right" wrapText="1"/>
    </xf>
    <xf numFmtId="42" fontId="7" fillId="0" borderId="0" xfId="0" applyNumberFormat="1" applyFont="1" applyAlignment="1">
      <alignment horizontal="right" wrapText="1"/>
    </xf>
    <xf numFmtId="0" fontId="7" fillId="0" borderId="0" xfId="0" applyFont="1" applyAlignment="1">
      <alignment horizontal="justify" wrapText="1"/>
    </xf>
    <xf numFmtId="42" fontId="7" fillId="0" borderId="0" xfId="0" applyNumberFormat="1" applyFont="1" applyFill="1" applyBorder="1" applyAlignment="1">
      <alignment horizontal="right" wrapText="1"/>
    </xf>
    <xf numFmtId="0" fontId="7" fillId="0" borderId="16" xfId="0" applyFont="1" applyBorder="1" applyAlignment="1">
      <alignment horizontal="right" vertical="center" wrapText="1"/>
    </xf>
    <xf numFmtId="0" fontId="7" fillId="0" borderId="0" xfId="0" applyFont="1" applyBorder="1" applyAlignment="1">
      <alignment horizontal="right" vertical="center" wrapText="1"/>
    </xf>
    <xf numFmtId="0" fontId="7" fillId="0" borderId="0" xfId="0" applyFont="1" applyBorder="1" applyAlignment="1">
      <alignment horizontal="center" vertical="center" wrapText="1"/>
    </xf>
    <xf numFmtId="188" fontId="7" fillId="0" borderId="16" xfId="34" applyNumberFormat="1" applyFont="1" applyBorder="1" applyAlignment="1">
      <alignment horizontal="right" wrapText="1"/>
    </xf>
    <xf numFmtId="192" fontId="7" fillId="0" borderId="0" xfId="34" applyNumberFormat="1" applyFont="1" applyAlignment="1">
      <alignment horizontal="right" wrapText="1"/>
    </xf>
    <xf numFmtId="188" fontId="7" fillId="0" borderId="0" xfId="34" applyNumberFormat="1" applyFont="1" applyAlignment="1">
      <alignment horizontal="right" wrapText="1"/>
    </xf>
    <xf numFmtId="0" fontId="24" fillId="0" borderId="0" xfId="0" applyFont="1" applyAlignment="1">
      <alignment horizontal="justify" vertical="center" wrapText="1"/>
    </xf>
    <xf numFmtId="0" fontId="24" fillId="0" borderId="0" xfId="0" applyFont="1" applyAlignment="1">
      <alignment horizontal="right" vertical="center" wrapText="1"/>
    </xf>
    <xf numFmtId="3" fontId="7" fillId="0" borderId="0" xfId="0" applyNumberFormat="1" applyFont="1" applyAlignment="1">
      <alignment horizontal="right" wrapText="1"/>
    </xf>
    <xf numFmtId="192" fontId="7" fillId="0" borderId="16" xfId="34" applyNumberFormat="1" applyFont="1" applyBorder="1" applyAlignment="1">
      <alignment horizontal="right" wrapText="1"/>
    </xf>
    <xf numFmtId="192" fontId="7" fillId="0" borderId="0" xfId="34" applyNumberFormat="1" applyFont="1" applyAlignment="1">
      <alignment horizontal="justify" wrapText="1"/>
    </xf>
    <xf numFmtId="0" fontId="7" fillId="0" borderId="16" xfId="0" applyFont="1" applyBorder="1" applyAlignment="1">
      <alignment horizontal="right" wrapText="1"/>
    </xf>
    <xf numFmtId="0" fontId="7" fillId="0" borderId="12" xfId="0" applyFont="1" applyBorder="1" applyAlignment="1">
      <alignment horizontal="right" wrapText="1"/>
    </xf>
    <xf numFmtId="0" fontId="7" fillId="0" borderId="0" xfId="0" applyFont="1" applyBorder="1" applyAlignment="1">
      <alignment horizontal="justify" wrapText="1"/>
    </xf>
    <xf numFmtId="182" fontId="7" fillId="0" borderId="15" xfId="0" applyNumberFormat="1" applyFont="1" applyFill="1" applyBorder="1" applyAlignment="1">
      <alignment horizontal="right" wrapText="1"/>
    </xf>
    <xf numFmtId="182" fontId="7" fillId="0" borderId="15" xfId="0" applyNumberFormat="1" applyFont="1" applyBorder="1" applyAlignment="1">
      <alignment horizontal="right" wrapText="1"/>
    </xf>
    <xf numFmtId="0" fontId="7" fillId="0" borderId="0" xfId="0" applyFont="1" applyBorder="1" applyAlignment="1">
      <alignment wrapText="1"/>
    </xf>
    <xf numFmtId="0" fontId="7" fillId="0" borderId="0" xfId="0" applyFont="1" applyBorder="1" applyAlignment="1">
      <alignment horizontal="right" wrapText="1"/>
    </xf>
    <xf numFmtId="192" fontId="7" fillId="0" borderId="0" xfId="34" applyNumberFormat="1" applyFont="1" applyBorder="1" applyAlignment="1">
      <alignment horizontal="justify" wrapText="1"/>
    </xf>
    <xf numFmtId="188" fontId="7" fillId="0" borderId="0" xfId="0" applyNumberFormat="1" applyFont="1" applyBorder="1" applyAlignment="1">
      <alignment horizontal="justify" wrapText="1"/>
    </xf>
    <xf numFmtId="0" fontId="16" fillId="0" borderId="0" xfId="0" applyFont="1" applyAlignment="1">
      <alignment horizontal="left" indent="1"/>
    </xf>
    <xf numFmtId="188" fontId="2" fillId="0" borderId="12" xfId="33" applyNumberFormat="1" applyFont="1" applyBorder="1" applyAlignment="1">
      <alignment horizontal="right" wrapText="1"/>
    </xf>
    <xf numFmtId="188" fontId="2" fillId="0" borderId="0" xfId="33" applyNumberFormat="1" applyFont="1" applyAlignment="1">
      <alignment horizontal="right" vertical="center" wrapText="1"/>
    </xf>
    <xf numFmtId="182" fontId="2" fillId="0" borderId="11" xfId="33" applyNumberFormat="1" applyFont="1" applyBorder="1" applyAlignment="1">
      <alignment horizontal="right" wrapText="1"/>
    </xf>
    <xf numFmtId="0" fontId="10" fillId="0" borderId="0" xfId="0" applyFont="1" applyAlignment="1">
      <alignment horizontal="center"/>
    </xf>
    <xf numFmtId="0" fontId="10" fillId="0" borderId="0" xfId="0" applyFont="1" applyAlignment="1">
      <alignment horizontal="right"/>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49" fontId="7" fillId="0" borderId="10"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0" fontId="4" fillId="0" borderId="0" xfId="0" applyFont="1" applyAlignment="1">
      <alignment horizontal="center"/>
    </xf>
    <xf numFmtId="0" fontId="14" fillId="0" borderId="0" xfId="0" applyFont="1" applyAlignment="1">
      <alignment horizontal="center"/>
    </xf>
    <xf numFmtId="0" fontId="4" fillId="0" borderId="0" xfId="0" applyFont="1" applyAlignment="1">
      <alignment horizontal="right"/>
    </xf>
    <xf numFmtId="0" fontId="15" fillId="0" borderId="10" xfId="0" applyFont="1" applyBorder="1" applyAlignment="1">
      <alignment horizontal="center" wrapText="1"/>
    </xf>
    <xf numFmtId="0" fontId="15"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Fill="1" applyBorder="1" applyAlignment="1">
      <alignment horizontal="center"/>
    </xf>
    <xf numFmtId="0" fontId="18" fillId="0" borderId="13" xfId="0" applyFont="1" applyBorder="1" applyAlignment="1">
      <alignment horizontal="distributed" wrapText="1"/>
    </xf>
    <xf numFmtId="0" fontId="18" fillId="0" borderId="10" xfId="0" applyFont="1" applyBorder="1" applyAlignment="1">
      <alignment horizontal="distributed" wrapText="1"/>
    </xf>
    <xf numFmtId="0" fontId="18" fillId="0" borderId="14" xfId="0" applyFont="1" applyBorder="1" applyAlignment="1">
      <alignment horizontal="distributed" wrapText="1"/>
    </xf>
    <xf numFmtId="0" fontId="18" fillId="0" borderId="14" xfId="0" applyFont="1" applyBorder="1" applyAlignment="1">
      <alignment horizontal="center" wrapText="1"/>
    </xf>
    <xf numFmtId="0" fontId="18" fillId="0" borderId="10" xfId="0" applyFont="1" applyBorder="1" applyAlignment="1">
      <alignment horizontal="center" wrapText="1"/>
    </xf>
    <xf numFmtId="0" fontId="18" fillId="0" borderId="0" xfId="0" applyFont="1" applyAlignment="1">
      <alignment horizontal="center"/>
    </xf>
    <xf numFmtId="0" fontId="18" fillId="0" borderId="0" xfId="0" applyFont="1" applyAlignment="1">
      <alignment horizontal="right"/>
    </xf>
    <xf numFmtId="0" fontId="18" fillId="0" borderId="10" xfId="0" applyFont="1" applyBorder="1" applyAlignment="1">
      <alignment horizontal="distributed" vertical="top" wrapText="1"/>
    </xf>
    <xf numFmtId="0" fontId="22" fillId="0" borderId="10" xfId="0" applyFont="1" applyBorder="1" applyAlignment="1">
      <alignment horizontal="center" vertical="center" wrapText="1"/>
    </xf>
    <xf numFmtId="0" fontId="16" fillId="0" borderId="0" xfId="0" applyFont="1" applyAlignment="1">
      <alignment horizontal="center"/>
    </xf>
    <xf numFmtId="0" fontId="22" fillId="0" borderId="13"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wrapText="1"/>
    </xf>
    <xf numFmtId="16" fontId="19" fillId="0" borderId="10" xfId="0" applyNumberFormat="1" applyFont="1" applyBorder="1" applyAlignment="1">
      <alignment horizontal="center" vertical="center" wrapText="1"/>
    </xf>
    <xf numFmtId="0" fontId="7" fillId="0" borderId="0" xfId="0" applyFont="1" applyAlignment="1">
      <alignment horizontal="left" vertical="center" wrapText="1"/>
    </xf>
    <xf numFmtId="0" fontId="8" fillId="0" borderId="0" xfId="0" applyFont="1" applyBorder="1" applyAlignment="1">
      <alignment horizontal="left"/>
    </xf>
    <xf numFmtId="0" fontId="8" fillId="0" borderId="13" xfId="0" applyFont="1" applyBorder="1" applyAlignment="1">
      <alignment horizontal="center" wrapText="1"/>
    </xf>
    <xf numFmtId="0" fontId="8" fillId="0" borderId="13" xfId="0" applyFont="1" applyBorder="1" applyAlignment="1">
      <alignment horizontal="center"/>
    </xf>
    <xf numFmtId="0" fontId="8" fillId="0" borderId="10" xfId="0" applyFont="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74"/>
  <sheetViews>
    <sheetView tabSelected="1" zoomScale="115" zoomScaleNormal="115" zoomScaleSheetLayoutView="100" workbookViewId="0" topLeftCell="A52">
      <selection activeCell="M53" sqref="M53"/>
    </sheetView>
  </sheetViews>
  <sheetFormatPr defaultColWidth="9.00390625" defaultRowHeight="16.5"/>
  <cols>
    <col min="1" max="1" width="8.75390625" style="13" customWidth="1"/>
    <col min="2" max="2" width="1.37890625" style="13" customWidth="1"/>
    <col min="3" max="3" width="47.125" style="13" customWidth="1"/>
    <col min="4" max="4" width="1.37890625" style="13" customWidth="1"/>
    <col min="5" max="5" width="13.875" style="13" bestFit="1" customWidth="1"/>
    <col min="6" max="6" width="1.37890625" style="13" customWidth="1"/>
    <col min="7" max="7" width="4.375" style="13" bestFit="1" customWidth="1"/>
    <col min="8" max="8" width="1.37890625" style="13" customWidth="1"/>
    <col min="9" max="9" width="13.875" style="13" bestFit="1" customWidth="1"/>
    <col min="10" max="10" width="1.37890625" style="13" customWidth="1"/>
    <col min="11" max="11" width="4.375" style="13" bestFit="1" customWidth="1"/>
    <col min="12" max="12" width="1.37890625" style="13" customWidth="1"/>
    <col min="13" max="13" width="13.875" style="13" bestFit="1" customWidth="1"/>
    <col min="14" max="14" width="1.37890625" style="13" customWidth="1"/>
    <col min="15" max="15" width="4.375" style="13" bestFit="1" customWidth="1"/>
    <col min="16" max="16" width="1.37890625" style="13" customWidth="1"/>
    <col min="17" max="16384" width="9.00390625" style="13" customWidth="1"/>
  </cols>
  <sheetData>
    <row r="1" spans="1:16" ht="15.75">
      <c r="A1" s="196" t="s">
        <v>20</v>
      </c>
      <c r="B1" s="196"/>
      <c r="C1" s="196"/>
      <c r="D1" s="196"/>
      <c r="E1" s="196"/>
      <c r="F1" s="196"/>
      <c r="G1" s="196"/>
      <c r="H1" s="196"/>
      <c r="I1" s="196"/>
      <c r="J1" s="196"/>
      <c r="K1" s="196"/>
      <c r="L1" s="196"/>
      <c r="M1" s="196"/>
      <c r="N1" s="196"/>
      <c r="O1" s="196"/>
      <c r="P1" s="196"/>
    </row>
    <row r="2" spans="1:17" ht="15.75">
      <c r="A2" s="196" t="s">
        <v>21</v>
      </c>
      <c r="B2" s="196"/>
      <c r="C2" s="196"/>
      <c r="D2" s="196"/>
      <c r="E2" s="196"/>
      <c r="F2" s="196"/>
      <c r="G2" s="196"/>
      <c r="H2" s="196"/>
      <c r="I2" s="196"/>
      <c r="J2" s="196"/>
      <c r="K2" s="196"/>
      <c r="L2" s="196"/>
      <c r="M2" s="196"/>
      <c r="N2" s="196"/>
      <c r="O2" s="196"/>
      <c r="P2" s="196"/>
      <c r="Q2" s="14"/>
    </row>
    <row r="3" spans="1:16" ht="15.75">
      <c r="A3" s="196" t="s">
        <v>429</v>
      </c>
      <c r="B3" s="196"/>
      <c r="C3" s="196"/>
      <c r="D3" s="196"/>
      <c r="E3" s="196"/>
      <c r="F3" s="196"/>
      <c r="G3" s="196"/>
      <c r="H3" s="196"/>
      <c r="I3" s="196"/>
      <c r="J3" s="196"/>
      <c r="K3" s="196"/>
      <c r="L3" s="196"/>
      <c r="M3" s="196"/>
      <c r="N3" s="196"/>
      <c r="O3" s="196"/>
      <c r="P3" s="196"/>
    </row>
    <row r="4" spans="1:16" ht="15.75">
      <c r="A4" s="196"/>
      <c r="B4" s="196"/>
      <c r="C4" s="196"/>
      <c r="D4" s="196"/>
      <c r="E4" s="196"/>
      <c r="F4" s="196"/>
      <c r="G4" s="196"/>
      <c r="H4" s="196"/>
      <c r="I4" s="196"/>
      <c r="J4" s="196"/>
      <c r="K4" s="196"/>
      <c r="L4" s="196"/>
      <c r="M4" s="196"/>
      <c r="N4" s="196"/>
      <c r="O4" s="196"/>
      <c r="P4" s="196"/>
    </row>
    <row r="5" spans="1:16" ht="15.75">
      <c r="A5" s="197" t="s">
        <v>0</v>
      </c>
      <c r="B5" s="197"/>
      <c r="C5" s="197"/>
      <c r="D5" s="197"/>
      <c r="E5" s="197"/>
      <c r="F5" s="197"/>
      <c r="G5" s="197"/>
      <c r="H5" s="197"/>
      <c r="I5" s="197"/>
      <c r="J5" s="197"/>
      <c r="K5" s="197"/>
      <c r="L5" s="197"/>
      <c r="M5" s="197"/>
      <c r="N5" s="197"/>
      <c r="O5" s="197"/>
      <c r="P5" s="197"/>
    </row>
    <row r="6" spans="1:16" s="155" customFormat="1" ht="33.75" customHeight="1" thickBot="1">
      <c r="A6" s="154"/>
      <c r="B6" s="154"/>
      <c r="C6" s="154"/>
      <c r="D6" s="154"/>
      <c r="E6" s="198" t="s">
        <v>426</v>
      </c>
      <c r="F6" s="199"/>
      <c r="G6" s="199"/>
      <c r="H6" s="154"/>
      <c r="I6" s="198" t="s">
        <v>427</v>
      </c>
      <c r="J6" s="199"/>
      <c r="K6" s="199"/>
      <c r="L6" s="154"/>
      <c r="M6" s="198" t="s">
        <v>428</v>
      </c>
      <c r="N6" s="199"/>
      <c r="O6" s="199"/>
      <c r="P6" s="154"/>
    </row>
    <row r="7" spans="1:16" s="22" customFormat="1" ht="17.25" thickBot="1">
      <c r="A7" s="21" t="s">
        <v>1</v>
      </c>
      <c r="B7" s="20"/>
      <c r="C7" s="80" t="s">
        <v>186</v>
      </c>
      <c r="D7" s="20"/>
      <c r="E7" s="21" t="s">
        <v>2</v>
      </c>
      <c r="F7" s="20"/>
      <c r="G7" s="21" t="s">
        <v>22</v>
      </c>
      <c r="H7" s="20"/>
      <c r="I7" s="21" t="s">
        <v>2</v>
      </c>
      <c r="J7" s="20"/>
      <c r="K7" s="21" t="s">
        <v>22</v>
      </c>
      <c r="L7" s="20"/>
      <c r="M7" s="21" t="s">
        <v>2</v>
      </c>
      <c r="N7" s="20"/>
      <c r="O7" s="21" t="s">
        <v>22</v>
      </c>
      <c r="P7" s="20"/>
    </row>
    <row r="8" spans="1:16" ht="16.5">
      <c r="A8" s="20">
        <v>11000</v>
      </c>
      <c r="B8" s="15"/>
      <c r="C8" s="17" t="s">
        <v>415</v>
      </c>
      <c r="D8" s="15"/>
      <c r="E8" s="151">
        <v>10795994</v>
      </c>
      <c r="F8" s="18"/>
      <c r="G8" s="11">
        <v>1</v>
      </c>
      <c r="H8" s="16"/>
      <c r="I8" s="151">
        <v>17015533</v>
      </c>
      <c r="J8" s="18"/>
      <c r="K8" s="11">
        <v>2</v>
      </c>
      <c r="L8" s="18"/>
      <c r="M8" s="151">
        <v>13993626</v>
      </c>
      <c r="N8" s="18"/>
      <c r="O8" s="11">
        <v>2</v>
      </c>
      <c r="P8" s="12"/>
    </row>
    <row r="9" spans="1:16" ht="16.5">
      <c r="A9" s="20"/>
      <c r="B9" s="15"/>
      <c r="C9" s="17"/>
      <c r="D9" s="15"/>
      <c r="E9" s="51"/>
      <c r="F9" s="102"/>
      <c r="G9" s="51"/>
      <c r="H9" s="102"/>
      <c r="I9" s="51"/>
      <c r="J9" s="102"/>
      <c r="K9" s="51"/>
      <c r="L9" s="102"/>
      <c r="M9" s="51"/>
      <c r="N9" s="102"/>
      <c r="O9" s="51"/>
      <c r="P9" s="12"/>
    </row>
    <row r="10" spans="1:16" ht="16.5">
      <c r="A10" s="20">
        <v>11500</v>
      </c>
      <c r="B10" s="15"/>
      <c r="C10" s="17" t="s">
        <v>8</v>
      </c>
      <c r="D10" s="15"/>
      <c r="E10" s="19">
        <v>38543426</v>
      </c>
      <c r="F10" s="18"/>
      <c r="G10" s="11">
        <v>4</v>
      </c>
      <c r="H10" s="16"/>
      <c r="I10" s="19">
        <v>38818698</v>
      </c>
      <c r="J10" s="18"/>
      <c r="K10" s="11">
        <v>5</v>
      </c>
      <c r="L10" s="18"/>
      <c r="M10" s="19">
        <v>36564055</v>
      </c>
      <c r="N10" s="18"/>
      <c r="O10" s="11">
        <v>4</v>
      </c>
      <c r="P10" s="12"/>
    </row>
    <row r="11" spans="1:15" ht="16.5">
      <c r="A11" s="22"/>
      <c r="E11" s="19"/>
      <c r="F11" s="18"/>
      <c r="G11" s="11"/>
      <c r="H11" s="16"/>
      <c r="I11" s="19"/>
      <c r="J11" s="18"/>
      <c r="K11" s="11"/>
      <c r="L11" s="18"/>
      <c r="M11" s="19"/>
      <c r="N11" s="18"/>
      <c r="O11" s="11"/>
    </row>
    <row r="12" spans="1:16" ht="16.5">
      <c r="A12" s="20">
        <v>12000</v>
      </c>
      <c r="B12" s="15"/>
      <c r="C12" s="17" t="s">
        <v>44</v>
      </c>
      <c r="D12" s="15"/>
      <c r="E12" s="19">
        <v>102182474</v>
      </c>
      <c r="F12" s="18"/>
      <c r="G12" s="11">
        <v>11</v>
      </c>
      <c r="H12" s="16"/>
      <c r="I12" s="19">
        <v>97770157</v>
      </c>
      <c r="J12" s="18"/>
      <c r="K12" s="11">
        <v>11</v>
      </c>
      <c r="L12" s="18"/>
      <c r="M12" s="19">
        <v>100572533</v>
      </c>
      <c r="N12" s="18"/>
      <c r="O12" s="11">
        <v>12</v>
      </c>
      <c r="P12" s="12"/>
    </row>
    <row r="13" spans="1:15" ht="16.5">
      <c r="A13" s="22"/>
      <c r="E13" s="19"/>
      <c r="F13" s="18"/>
      <c r="G13" s="11"/>
      <c r="H13" s="16"/>
      <c r="I13" s="19"/>
      <c r="J13" s="18"/>
      <c r="K13" s="11"/>
      <c r="L13" s="18"/>
      <c r="M13" s="19"/>
      <c r="N13" s="18"/>
      <c r="O13" s="11"/>
    </row>
    <row r="14" spans="1:15" ht="16.5">
      <c r="A14" s="20">
        <v>12100</v>
      </c>
      <c r="C14" s="17" t="s">
        <v>248</v>
      </c>
      <c r="E14" s="19">
        <v>123870684</v>
      </c>
      <c r="F14" s="18"/>
      <c r="G14" s="11">
        <v>13</v>
      </c>
      <c r="H14" s="16"/>
      <c r="I14" s="24">
        <v>88498722</v>
      </c>
      <c r="J14" s="18"/>
      <c r="K14" s="11">
        <v>10</v>
      </c>
      <c r="L14" s="18"/>
      <c r="M14" s="24">
        <v>81478834</v>
      </c>
      <c r="N14" s="18"/>
      <c r="O14" s="11">
        <v>9</v>
      </c>
    </row>
    <row r="15" spans="1:15" ht="16.5">
      <c r="A15" s="22"/>
      <c r="E15" s="19"/>
      <c r="F15" s="18"/>
      <c r="G15" s="11"/>
      <c r="H15" s="16"/>
      <c r="I15" s="19"/>
      <c r="J15" s="18"/>
      <c r="K15" s="11"/>
      <c r="L15" s="18"/>
      <c r="M15" s="19"/>
      <c r="N15" s="18"/>
      <c r="O15" s="11"/>
    </row>
    <row r="16" spans="1:15" ht="16.5">
      <c r="A16" s="20">
        <v>12200</v>
      </c>
      <c r="C16" s="17" t="s">
        <v>249</v>
      </c>
      <c r="E16" s="19">
        <v>33913996</v>
      </c>
      <c r="F16" s="18"/>
      <c r="G16" s="11">
        <v>4</v>
      </c>
      <c r="H16" s="16"/>
      <c r="I16" s="24">
        <v>33488967</v>
      </c>
      <c r="J16" s="18"/>
      <c r="K16" s="11">
        <v>4</v>
      </c>
      <c r="L16" s="18"/>
      <c r="M16" s="24">
        <v>33990362</v>
      </c>
      <c r="N16" s="18"/>
      <c r="O16" s="11">
        <v>4</v>
      </c>
    </row>
    <row r="17" spans="1:15" ht="16.5">
      <c r="A17" s="22"/>
      <c r="E17" s="19"/>
      <c r="F17" s="18"/>
      <c r="G17" s="11"/>
      <c r="H17" s="16"/>
      <c r="I17" s="19"/>
      <c r="J17" s="18"/>
      <c r="K17" s="11"/>
      <c r="L17" s="18"/>
      <c r="M17" s="19"/>
      <c r="N17" s="18"/>
      <c r="O17" s="11"/>
    </row>
    <row r="18" spans="1:15" ht="16.5">
      <c r="A18" s="20">
        <v>12500</v>
      </c>
      <c r="B18" s="15"/>
      <c r="C18" s="17" t="s">
        <v>416</v>
      </c>
      <c r="E18" s="19">
        <v>9985</v>
      </c>
      <c r="F18" s="18"/>
      <c r="G18" s="11" t="s">
        <v>4</v>
      </c>
      <c r="H18" s="16"/>
      <c r="I18" s="24" t="s">
        <v>4</v>
      </c>
      <c r="J18" s="18"/>
      <c r="K18" s="11" t="s">
        <v>4</v>
      </c>
      <c r="L18" s="18"/>
      <c r="M18" s="24" t="s">
        <v>4</v>
      </c>
      <c r="N18" s="18"/>
      <c r="O18" s="11" t="s">
        <v>4</v>
      </c>
    </row>
    <row r="19" spans="1:15" ht="16.5">
      <c r="A19" s="22"/>
      <c r="E19" s="19"/>
      <c r="F19" s="18"/>
      <c r="G19" s="11"/>
      <c r="H19" s="16"/>
      <c r="I19" s="19"/>
      <c r="J19" s="18"/>
      <c r="K19" s="11"/>
      <c r="L19" s="18"/>
      <c r="M19" s="19"/>
      <c r="N19" s="18"/>
      <c r="O19" s="11"/>
    </row>
    <row r="20" spans="1:16" ht="16.5">
      <c r="A20" s="20">
        <v>13000</v>
      </c>
      <c r="B20" s="15"/>
      <c r="C20" s="17" t="s">
        <v>417</v>
      </c>
      <c r="D20" s="15"/>
      <c r="E20" s="19">
        <v>35242234</v>
      </c>
      <c r="F20" s="18"/>
      <c r="G20" s="11">
        <v>4</v>
      </c>
      <c r="H20" s="16"/>
      <c r="I20" s="19">
        <v>25961627</v>
      </c>
      <c r="J20" s="18"/>
      <c r="K20" s="11">
        <v>3</v>
      </c>
      <c r="L20" s="18"/>
      <c r="M20" s="24">
        <v>30699948</v>
      </c>
      <c r="N20" s="18"/>
      <c r="O20" s="11">
        <v>4</v>
      </c>
      <c r="P20" s="12"/>
    </row>
    <row r="21" spans="1:15" ht="16.5">
      <c r="A21" s="22"/>
      <c r="E21" s="19"/>
      <c r="F21" s="18"/>
      <c r="G21" s="11"/>
      <c r="H21" s="16"/>
      <c r="I21" s="19"/>
      <c r="J21" s="18"/>
      <c r="K21" s="11"/>
      <c r="L21" s="18"/>
      <c r="M21" s="19"/>
      <c r="N21" s="18"/>
      <c r="O21" s="11"/>
    </row>
    <row r="22" spans="1:16" ht="16.5">
      <c r="A22" s="20">
        <v>13200</v>
      </c>
      <c r="B22" s="15"/>
      <c r="C22" s="17" t="s">
        <v>418</v>
      </c>
      <c r="D22" s="15"/>
      <c r="E22" s="19">
        <v>67</v>
      </c>
      <c r="F22" s="18"/>
      <c r="G22" s="11" t="s">
        <v>4</v>
      </c>
      <c r="H22" s="16"/>
      <c r="I22" s="19">
        <v>1745</v>
      </c>
      <c r="J22" s="18"/>
      <c r="K22" s="11" t="s">
        <v>4</v>
      </c>
      <c r="L22" s="18"/>
      <c r="M22" s="19">
        <v>1677</v>
      </c>
      <c r="N22" s="18"/>
      <c r="O22" s="11" t="s">
        <v>4</v>
      </c>
      <c r="P22" s="12"/>
    </row>
    <row r="23" spans="1:15" ht="16.5">
      <c r="A23" s="22"/>
      <c r="E23" s="19"/>
      <c r="F23" s="18"/>
      <c r="G23" s="11"/>
      <c r="H23" s="16"/>
      <c r="I23" s="19"/>
      <c r="J23" s="18"/>
      <c r="K23" s="11"/>
      <c r="L23" s="18"/>
      <c r="M23" s="19"/>
      <c r="N23" s="18"/>
      <c r="O23" s="11"/>
    </row>
    <row r="24" spans="1:16" ht="16.5">
      <c r="A24" s="20">
        <v>13500</v>
      </c>
      <c r="B24" s="15"/>
      <c r="C24" s="17" t="s">
        <v>182</v>
      </c>
      <c r="D24" s="15"/>
      <c r="E24" s="24">
        <v>576928489</v>
      </c>
      <c r="F24" s="18"/>
      <c r="G24" s="11">
        <v>62</v>
      </c>
      <c r="H24" s="16"/>
      <c r="I24" s="19">
        <v>559020972</v>
      </c>
      <c r="J24" s="18"/>
      <c r="K24" s="11">
        <v>64</v>
      </c>
      <c r="L24" s="18"/>
      <c r="M24" s="19">
        <v>550281653</v>
      </c>
      <c r="N24" s="18"/>
      <c r="O24" s="11">
        <v>64</v>
      </c>
      <c r="P24" s="12"/>
    </row>
    <row r="25" spans="1:15" ht="16.5">
      <c r="A25" s="22"/>
      <c r="E25" s="24"/>
      <c r="F25" s="18"/>
      <c r="G25" s="11"/>
      <c r="H25" s="16"/>
      <c r="I25" s="19"/>
      <c r="J25" s="18"/>
      <c r="K25" s="11"/>
      <c r="L25" s="18"/>
      <c r="M25" s="19"/>
      <c r="N25" s="18"/>
      <c r="O25" s="11"/>
    </row>
    <row r="26" spans="1:16" ht="16.5">
      <c r="A26" s="20">
        <v>15500</v>
      </c>
      <c r="B26" s="15"/>
      <c r="C26" s="17" t="s">
        <v>419</v>
      </c>
      <c r="D26" s="15"/>
      <c r="E26" s="24" t="s">
        <v>4</v>
      </c>
      <c r="F26" s="18"/>
      <c r="G26" s="11" t="s">
        <v>4</v>
      </c>
      <c r="H26" s="16"/>
      <c r="I26" s="19">
        <v>19741</v>
      </c>
      <c r="J26" s="18"/>
      <c r="K26" s="11" t="s">
        <v>4</v>
      </c>
      <c r="L26" s="18"/>
      <c r="M26" s="19">
        <v>44741</v>
      </c>
      <c r="N26" s="18"/>
      <c r="O26" s="11" t="s">
        <v>4</v>
      </c>
      <c r="P26" s="12"/>
    </row>
    <row r="27" spans="1:15" ht="16.5">
      <c r="A27" s="32"/>
      <c r="E27" s="19"/>
      <c r="F27" s="18"/>
      <c r="G27" s="11"/>
      <c r="H27" s="16"/>
      <c r="I27" s="19"/>
      <c r="J27" s="18"/>
      <c r="K27" s="11"/>
      <c r="L27" s="18"/>
      <c r="M27" s="19"/>
      <c r="N27" s="18"/>
      <c r="O27" s="11"/>
    </row>
    <row r="28" spans="1:16" ht="16.5">
      <c r="A28" s="20">
        <v>18500</v>
      </c>
      <c r="B28" s="15"/>
      <c r="C28" s="17" t="s">
        <v>31</v>
      </c>
      <c r="D28" s="15"/>
      <c r="E28" s="19">
        <v>5785327</v>
      </c>
      <c r="F28" s="18"/>
      <c r="G28" s="11">
        <v>1</v>
      </c>
      <c r="H28" s="16"/>
      <c r="I28" s="19">
        <v>5819822</v>
      </c>
      <c r="J28" s="18"/>
      <c r="K28" s="11">
        <v>1</v>
      </c>
      <c r="L28" s="18"/>
      <c r="M28" s="19">
        <v>5711548</v>
      </c>
      <c r="N28" s="18"/>
      <c r="O28" s="11">
        <v>1</v>
      </c>
      <c r="P28" s="12"/>
    </row>
    <row r="29" spans="1:15" ht="16.5">
      <c r="A29" s="22"/>
      <c r="E29" s="19"/>
      <c r="F29" s="18"/>
      <c r="G29" s="11"/>
      <c r="H29" s="16"/>
      <c r="I29" s="19"/>
      <c r="J29" s="18"/>
      <c r="K29" s="11"/>
      <c r="L29" s="18"/>
      <c r="M29" s="19"/>
      <c r="N29" s="18"/>
      <c r="O29" s="11"/>
    </row>
    <row r="30" spans="1:16" ht="16.5">
      <c r="A30" s="20">
        <v>18600</v>
      </c>
      <c r="B30" s="15"/>
      <c r="C30" s="17" t="s">
        <v>420</v>
      </c>
      <c r="D30" s="15"/>
      <c r="E30" s="19">
        <v>3852874</v>
      </c>
      <c r="F30" s="18"/>
      <c r="G30" s="11" t="s">
        <v>4</v>
      </c>
      <c r="H30" s="16"/>
      <c r="I30" s="24" t="s">
        <v>4</v>
      </c>
      <c r="J30" s="18"/>
      <c r="K30" s="11" t="s">
        <v>4</v>
      </c>
      <c r="L30" s="18"/>
      <c r="M30" s="24" t="s">
        <v>4</v>
      </c>
      <c r="N30" s="18"/>
      <c r="O30" s="11" t="s">
        <v>4</v>
      </c>
      <c r="P30" s="12"/>
    </row>
    <row r="31" spans="1:15" ht="16.5">
      <c r="A31" s="22"/>
      <c r="E31" s="19"/>
      <c r="F31" s="18"/>
      <c r="G31" s="11"/>
      <c r="H31" s="16"/>
      <c r="I31" s="19"/>
      <c r="J31" s="18"/>
      <c r="K31" s="11"/>
      <c r="L31" s="18"/>
      <c r="M31" s="19"/>
      <c r="N31" s="18"/>
      <c r="O31" s="11"/>
    </row>
    <row r="32" spans="1:15" ht="16.5">
      <c r="A32" s="20">
        <v>18700</v>
      </c>
      <c r="B32" s="15"/>
      <c r="C32" s="17" t="s">
        <v>421</v>
      </c>
      <c r="E32" s="19">
        <v>747340</v>
      </c>
      <c r="F32" s="18"/>
      <c r="G32" s="11" t="s">
        <v>4</v>
      </c>
      <c r="H32" s="16"/>
      <c r="I32" s="19">
        <v>785373</v>
      </c>
      <c r="J32" s="18"/>
      <c r="K32" s="11" t="s">
        <v>4</v>
      </c>
      <c r="L32" s="18"/>
      <c r="M32" s="19">
        <v>860610</v>
      </c>
      <c r="N32" s="18"/>
      <c r="O32" s="11" t="s">
        <v>4</v>
      </c>
    </row>
    <row r="33" spans="1:15" ht="16.5">
      <c r="A33" s="22"/>
      <c r="E33" s="19"/>
      <c r="F33" s="18"/>
      <c r="G33" s="11"/>
      <c r="H33" s="16"/>
      <c r="I33" s="19"/>
      <c r="J33" s="18"/>
      <c r="K33" s="11"/>
      <c r="L33" s="18"/>
      <c r="M33" s="19"/>
      <c r="N33" s="18"/>
      <c r="O33" s="11"/>
    </row>
    <row r="34" spans="1:16" ht="16.5">
      <c r="A34" s="20">
        <v>19000</v>
      </c>
      <c r="B34" s="15"/>
      <c r="C34" s="17" t="s">
        <v>422</v>
      </c>
      <c r="D34" s="15"/>
      <c r="E34" s="19">
        <v>1539437</v>
      </c>
      <c r="F34" s="18"/>
      <c r="G34" s="11" t="s">
        <v>4</v>
      </c>
      <c r="H34" s="16"/>
      <c r="I34" s="19">
        <v>1504963</v>
      </c>
      <c r="J34" s="18"/>
      <c r="K34" s="11" t="s">
        <v>4</v>
      </c>
      <c r="L34" s="18"/>
      <c r="M34" s="19">
        <v>1514072</v>
      </c>
      <c r="N34" s="18"/>
      <c r="O34" s="11" t="s">
        <v>4</v>
      </c>
      <c r="P34" s="12"/>
    </row>
    <row r="35" spans="1:15" ht="16.5">
      <c r="A35" s="22"/>
      <c r="E35" s="19"/>
      <c r="F35" s="18"/>
      <c r="G35" s="11"/>
      <c r="H35" s="16"/>
      <c r="I35" s="19"/>
      <c r="J35" s="18"/>
      <c r="K35" s="11"/>
      <c r="L35" s="18"/>
      <c r="M35" s="19"/>
      <c r="N35" s="18"/>
      <c r="O35" s="11"/>
    </row>
    <row r="36" spans="1:16" ht="16.5">
      <c r="A36" s="20">
        <v>19300</v>
      </c>
      <c r="B36" s="15"/>
      <c r="C36" s="17" t="s">
        <v>423</v>
      </c>
      <c r="D36" s="15"/>
      <c r="E36" s="19">
        <v>611893</v>
      </c>
      <c r="F36" s="18"/>
      <c r="G36" s="11" t="s">
        <v>4</v>
      </c>
      <c r="H36" s="16"/>
      <c r="I36" s="19">
        <v>739629</v>
      </c>
      <c r="J36" s="18"/>
      <c r="K36" s="11" t="s">
        <v>4</v>
      </c>
      <c r="L36" s="18"/>
      <c r="M36" s="19">
        <v>803983</v>
      </c>
      <c r="N36" s="18"/>
      <c r="O36" s="11" t="s">
        <v>4</v>
      </c>
      <c r="P36" s="12"/>
    </row>
    <row r="37" spans="1:15" ht="15.75">
      <c r="A37" s="22"/>
      <c r="E37" s="51"/>
      <c r="F37" s="102"/>
      <c r="G37" s="51"/>
      <c r="H37" s="102"/>
      <c r="I37" s="51"/>
      <c r="J37" s="102"/>
      <c r="K37" s="51"/>
      <c r="L37" s="102"/>
      <c r="M37" s="51"/>
      <c r="N37" s="102"/>
      <c r="O37" s="51"/>
    </row>
    <row r="38" spans="1:15" ht="16.5">
      <c r="A38" s="20">
        <v>19500</v>
      </c>
      <c r="B38" s="15"/>
      <c r="C38" s="17" t="s">
        <v>424</v>
      </c>
      <c r="D38" s="15"/>
      <c r="E38" s="62">
        <v>1728171</v>
      </c>
      <c r="F38" s="18"/>
      <c r="G38" s="69" t="s">
        <v>4</v>
      </c>
      <c r="H38" s="16"/>
      <c r="I38" s="62">
        <v>1626435</v>
      </c>
      <c r="J38" s="18"/>
      <c r="K38" s="69" t="s">
        <v>4</v>
      </c>
      <c r="L38" s="18"/>
      <c r="M38" s="62">
        <v>1721593</v>
      </c>
      <c r="N38" s="18"/>
      <c r="O38" s="69" t="s">
        <v>4</v>
      </c>
    </row>
    <row r="39" spans="1:16" ht="16.5">
      <c r="A39" s="20"/>
      <c r="B39" s="15"/>
      <c r="C39" s="17"/>
      <c r="D39" s="15"/>
      <c r="E39" s="51"/>
      <c r="F39" s="102"/>
      <c r="G39" s="51"/>
      <c r="H39" s="102"/>
      <c r="I39" s="51"/>
      <c r="J39" s="102"/>
      <c r="K39" s="51"/>
      <c r="L39" s="102"/>
      <c r="M39" s="51"/>
      <c r="N39" s="102"/>
      <c r="O39" s="51"/>
      <c r="P39" s="12"/>
    </row>
    <row r="40" spans="1:15" ht="17.25" thickBot="1">
      <c r="A40" s="20">
        <v>10000</v>
      </c>
      <c r="B40" s="15"/>
      <c r="C40" s="17" t="s">
        <v>29</v>
      </c>
      <c r="D40" s="15"/>
      <c r="E40" s="153">
        <f>SUM(E8:E38)</f>
        <v>935752391</v>
      </c>
      <c r="F40" s="68"/>
      <c r="G40" s="93">
        <f>SUM(G8:G38)</f>
        <v>100</v>
      </c>
      <c r="H40" s="94"/>
      <c r="I40" s="92">
        <f>SUM(I8:I38)</f>
        <v>871072384</v>
      </c>
      <c r="J40" s="68"/>
      <c r="K40" s="93">
        <f>SUM(K8:K38)</f>
        <v>100</v>
      </c>
      <c r="L40" s="68"/>
      <c r="M40" s="92">
        <f>SUM(M8:M38)</f>
        <v>858239235</v>
      </c>
      <c r="N40" s="68"/>
      <c r="O40" s="93">
        <f>SUM(O8:O38)</f>
        <v>100</v>
      </c>
    </row>
    <row r="41" spans="1:15" ht="17.25" thickTop="1">
      <c r="A41" s="20"/>
      <c r="B41" s="15"/>
      <c r="C41" s="17"/>
      <c r="D41" s="15"/>
      <c r="E41" s="78"/>
      <c r="F41" s="12"/>
      <c r="G41" s="71"/>
      <c r="H41" s="15"/>
      <c r="I41" s="78"/>
      <c r="J41" s="12"/>
      <c r="K41" s="71"/>
      <c r="L41" s="12"/>
      <c r="M41" s="78"/>
      <c r="N41" s="12"/>
      <c r="O41" s="71"/>
    </row>
    <row r="42" spans="1:15" ht="17.25" thickBot="1">
      <c r="A42" s="21" t="s">
        <v>1</v>
      </c>
      <c r="B42" s="20"/>
      <c r="C42" s="80" t="s">
        <v>185</v>
      </c>
      <c r="D42" s="15"/>
      <c r="E42" s="78"/>
      <c r="F42" s="12"/>
      <c r="G42" s="71"/>
      <c r="H42" s="15"/>
      <c r="I42" s="78"/>
      <c r="J42" s="12"/>
      <c r="K42" s="71"/>
      <c r="L42" s="12"/>
      <c r="M42" s="78"/>
      <c r="N42" s="12"/>
      <c r="O42" s="71"/>
    </row>
    <row r="43" spans="1:15" ht="16.5">
      <c r="A43" s="20"/>
      <c r="B43" s="15"/>
      <c r="C43" s="17" t="s">
        <v>23</v>
      </c>
      <c r="D43" s="16"/>
      <c r="E43" s="18"/>
      <c r="F43" s="18"/>
      <c r="G43" s="18"/>
      <c r="H43" s="16"/>
      <c r="I43" s="18"/>
      <c r="J43" s="18"/>
      <c r="K43" s="18"/>
      <c r="L43" s="18"/>
      <c r="M43" s="18"/>
      <c r="N43" s="18"/>
      <c r="O43" s="18"/>
    </row>
    <row r="44" spans="1:15" ht="16.5">
      <c r="A44" s="20">
        <v>21000</v>
      </c>
      <c r="B44" s="15"/>
      <c r="C44" s="87" t="s">
        <v>32</v>
      </c>
      <c r="D44" s="16"/>
      <c r="E44" s="151">
        <v>12051878</v>
      </c>
      <c r="F44" s="18"/>
      <c r="G44" s="11">
        <v>1</v>
      </c>
      <c r="H44" s="16"/>
      <c r="I44" s="151">
        <v>8705068</v>
      </c>
      <c r="J44" s="18"/>
      <c r="K44" s="11">
        <v>1</v>
      </c>
      <c r="L44" s="18"/>
      <c r="M44" s="151">
        <v>5363362</v>
      </c>
      <c r="N44" s="18"/>
      <c r="O44" s="11">
        <v>1</v>
      </c>
    </row>
    <row r="45" spans="1:15" ht="16.5">
      <c r="A45" s="20">
        <v>22000</v>
      </c>
      <c r="B45" s="15"/>
      <c r="C45" s="87" t="s">
        <v>33</v>
      </c>
      <c r="D45" s="16"/>
      <c r="E45" s="19">
        <v>1353338</v>
      </c>
      <c r="F45" s="18"/>
      <c r="G45" s="11" t="s">
        <v>4</v>
      </c>
      <c r="H45" s="16"/>
      <c r="I45" s="19">
        <v>1075064</v>
      </c>
      <c r="J45" s="18"/>
      <c r="K45" s="11" t="s">
        <v>4</v>
      </c>
      <c r="L45" s="18"/>
      <c r="M45" s="19">
        <v>1624206</v>
      </c>
      <c r="N45" s="18"/>
      <c r="O45" s="11" t="s">
        <v>4</v>
      </c>
    </row>
    <row r="46" spans="1:15" ht="16.5">
      <c r="A46" s="20">
        <v>22500</v>
      </c>
      <c r="B46" s="15"/>
      <c r="C46" s="87" t="s">
        <v>233</v>
      </c>
      <c r="D46" s="16"/>
      <c r="E46" s="19">
        <v>3338496</v>
      </c>
      <c r="F46" s="18"/>
      <c r="G46" s="11" t="s">
        <v>4</v>
      </c>
      <c r="H46" s="16"/>
      <c r="I46" s="19">
        <v>3509187</v>
      </c>
      <c r="J46" s="18"/>
      <c r="K46" s="11" t="s">
        <v>4</v>
      </c>
      <c r="L46" s="18"/>
      <c r="M46" s="24">
        <v>2589967</v>
      </c>
      <c r="N46" s="18"/>
      <c r="O46" s="11" t="s">
        <v>4</v>
      </c>
    </row>
    <row r="47" spans="1:15" ht="16.5">
      <c r="A47" s="20">
        <v>23000</v>
      </c>
      <c r="B47" s="15"/>
      <c r="C47" s="87" t="s">
        <v>34</v>
      </c>
      <c r="D47" s="16"/>
      <c r="E47" s="19">
        <v>27235437</v>
      </c>
      <c r="F47" s="18"/>
      <c r="G47" s="11">
        <v>3</v>
      </c>
      <c r="H47" s="16"/>
      <c r="I47" s="19">
        <v>21443533</v>
      </c>
      <c r="J47" s="18"/>
      <c r="K47" s="11">
        <v>3</v>
      </c>
      <c r="L47" s="18"/>
      <c r="M47" s="19">
        <v>26827081</v>
      </c>
      <c r="N47" s="18"/>
      <c r="O47" s="11">
        <v>3</v>
      </c>
    </row>
    <row r="48" spans="1:15" ht="16.5">
      <c r="A48" s="20">
        <v>23200</v>
      </c>
      <c r="B48" s="15"/>
      <c r="C48" s="87" t="s">
        <v>192</v>
      </c>
      <c r="D48" s="16"/>
      <c r="E48" s="19">
        <v>635762</v>
      </c>
      <c r="F48" s="18"/>
      <c r="G48" s="11" t="s">
        <v>4</v>
      </c>
      <c r="H48" s="16"/>
      <c r="I48" s="19">
        <v>1458130</v>
      </c>
      <c r="J48" s="18"/>
      <c r="K48" s="11" t="s">
        <v>4</v>
      </c>
      <c r="L48" s="18"/>
      <c r="M48" s="19">
        <v>1300525</v>
      </c>
      <c r="N48" s="18"/>
      <c r="O48" s="11" t="s">
        <v>4</v>
      </c>
    </row>
    <row r="49" spans="1:15" ht="16.5">
      <c r="A49" s="20">
        <v>23500</v>
      </c>
      <c r="B49" s="15"/>
      <c r="C49" s="87" t="s">
        <v>35</v>
      </c>
      <c r="D49" s="16"/>
      <c r="E49" s="19">
        <v>788987016</v>
      </c>
      <c r="F49" s="18"/>
      <c r="G49" s="11">
        <v>84</v>
      </c>
      <c r="H49" s="16"/>
      <c r="I49" s="19">
        <v>741670429</v>
      </c>
      <c r="J49" s="18"/>
      <c r="K49" s="11">
        <v>85</v>
      </c>
      <c r="L49" s="18"/>
      <c r="M49" s="19">
        <v>732507913</v>
      </c>
      <c r="N49" s="18"/>
      <c r="O49" s="11">
        <v>86</v>
      </c>
    </row>
    <row r="50" spans="1:15" ht="16.5">
      <c r="A50" s="20">
        <v>24000</v>
      </c>
      <c r="B50" s="15"/>
      <c r="C50" s="87" t="s">
        <v>36</v>
      </c>
      <c r="D50" s="16"/>
      <c r="E50" s="19">
        <v>23500000</v>
      </c>
      <c r="F50" s="18"/>
      <c r="G50" s="11">
        <v>3</v>
      </c>
      <c r="H50" s="16"/>
      <c r="I50" s="19">
        <v>21500000</v>
      </c>
      <c r="J50" s="18"/>
      <c r="K50" s="11">
        <v>3</v>
      </c>
      <c r="L50" s="18"/>
      <c r="M50" s="19">
        <v>21500000</v>
      </c>
      <c r="N50" s="18"/>
      <c r="O50" s="11">
        <v>3</v>
      </c>
    </row>
    <row r="51" spans="1:15" ht="16.5">
      <c r="A51" s="20">
        <v>25500</v>
      </c>
      <c r="B51" s="15"/>
      <c r="C51" s="87" t="s">
        <v>37</v>
      </c>
      <c r="D51" s="16"/>
      <c r="E51" s="19">
        <v>9041327</v>
      </c>
      <c r="F51" s="18"/>
      <c r="G51" s="11">
        <v>1</v>
      </c>
      <c r="H51" s="16"/>
      <c r="I51" s="19">
        <v>10347224</v>
      </c>
      <c r="J51" s="18"/>
      <c r="K51" s="11">
        <v>1</v>
      </c>
      <c r="L51" s="18"/>
      <c r="M51" s="19">
        <v>9481718</v>
      </c>
      <c r="N51" s="18"/>
      <c r="O51" s="11">
        <v>1</v>
      </c>
    </row>
    <row r="52" spans="1:15" ht="16.5">
      <c r="A52" s="20">
        <v>25600</v>
      </c>
      <c r="B52" s="15"/>
      <c r="C52" s="87" t="s">
        <v>38</v>
      </c>
      <c r="D52" s="16"/>
      <c r="E52" s="19">
        <v>691941</v>
      </c>
      <c r="F52" s="18"/>
      <c r="G52" s="11" t="s">
        <v>4</v>
      </c>
      <c r="H52" s="16"/>
      <c r="I52" s="19">
        <v>752210</v>
      </c>
      <c r="J52" s="18"/>
      <c r="K52" s="11" t="s">
        <v>4</v>
      </c>
      <c r="L52" s="18"/>
      <c r="M52" s="19">
        <v>648706</v>
      </c>
      <c r="N52" s="18"/>
      <c r="O52" s="11" t="s">
        <v>4</v>
      </c>
    </row>
    <row r="53" spans="1:15" ht="16.5">
      <c r="A53" s="20">
        <v>26000</v>
      </c>
      <c r="B53" s="15"/>
      <c r="C53" s="87" t="s">
        <v>425</v>
      </c>
      <c r="D53" s="16"/>
      <c r="E53" s="19">
        <v>3904535</v>
      </c>
      <c r="F53" s="18"/>
      <c r="G53" s="11">
        <v>1</v>
      </c>
      <c r="H53" s="16"/>
      <c r="I53" s="24" t="s">
        <v>4</v>
      </c>
      <c r="J53" s="18"/>
      <c r="K53" s="11" t="s">
        <v>4</v>
      </c>
      <c r="L53" s="18"/>
      <c r="M53" s="24" t="s">
        <v>4</v>
      </c>
      <c r="N53" s="18"/>
      <c r="O53" s="11" t="s">
        <v>4</v>
      </c>
    </row>
    <row r="54" spans="1:15" ht="16.5">
      <c r="A54" s="20">
        <v>29300</v>
      </c>
      <c r="B54" s="15"/>
      <c r="C54" s="87" t="s">
        <v>39</v>
      </c>
      <c r="D54" s="16"/>
      <c r="E54" s="19">
        <v>441334</v>
      </c>
      <c r="F54" s="18"/>
      <c r="G54" s="11" t="s">
        <v>4</v>
      </c>
      <c r="H54" s="16"/>
      <c r="I54" s="19">
        <v>440261</v>
      </c>
      <c r="J54" s="18"/>
      <c r="K54" s="11" t="s">
        <v>4</v>
      </c>
      <c r="L54" s="18"/>
      <c r="M54" s="19">
        <v>439903</v>
      </c>
      <c r="N54" s="18"/>
      <c r="O54" s="11" t="s">
        <v>4</v>
      </c>
    </row>
    <row r="55" spans="1:15" ht="16.5">
      <c r="A55" s="20">
        <v>29500</v>
      </c>
      <c r="B55" s="15"/>
      <c r="C55" s="87" t="s">
        <v>40</v>
      </c>
      <c r="D55" s="16"/>
      <c r="E55" s="62">
        <v>900681</v>
      </c>
      <c r="F55" s="18"/>
      <c r="G55" s="69" t="s">
        <v>4</v>
      </c>
      <c r="H55" s="16"/>
      <c r="I55" s="62">
        <v>636883</v>
      </c>
      <c r="J55" s="18"/>
      <c r="K55" s="69" t="s">
        <v>4</v>
      </c>
      <c r="L55" s="18"/>
      <c r="M55" s="62">
        <v>654304</v>
      </c>
      <c r="N55" s="18"/>
      <c r="O55" s="69" t="s">
        <v>4</v>
      </c>
    </row>
    <row r="56" spans="1:15" ht="16.5">
      <c r="A56" s="20">
        <v>20000</v>
      </c>
      <c r="B56" s="15"/>
      <c r="C56" s="88" t="s">
        <v>24</v>
      </c>
      <c r="D56" s="16"/>
      <c r="E56" s="62">
        <f>SUM(E44:E55)</f>
        <v>872081745</v>
      </c>
      <c r="F56" s="18"/>
      <c r="G56" s="69">
        <f>SUM(G44:G55)</f>
        <v>93</v>
      </c>
      <c r="H56" s="16"/>
      <c r="I56" s="62">
        <f>SUM(I44:I55)</f>
        <v>811537989</v>
      </c>
      <c r="J56" s="18"/>
      <c r="K56" s="69">
        <f>SUM(K44:K55)</f>
        <v>93</v>
      </c>
      <c r="L56" s="18"/>
      <c r="M56" s="62">
        <f>SUM(M44:M55)</f>
        <v>802937685</v>
      </c>
      <c r="N56" s="18"/>
      <c r="O56" s="69">
        <f>SUM(O44:O55)</f>
        <v>94</v>
      </c>
    </row>
    <row r="57" spans="1:15" ht="16.5">
      <c r="A57" s="20"/>
      <c r="B57" s="15"/>
      <c r="C57" s="17" t="s">
        <v>41</v>
      </c>
      <c r="D57" s="16"/>
      <c r="E57" s="18"/>
      <c r="F57" s="18"/>
      <c r="G57" s="18"/>
      <c r="H57" s="16"/>
      <c r="I57" s="18"/>
      <c r="J57" s="18"/>
      <c r="K57" s="18"/>
      <c r="L57" s="18"/>
      <c r="M57" s="18"/>
      <c r="N57" s="18"/>
      <c r="O57" s="18"/>
    </row>
    <row r="58" spans="1:15" ht="16.5">
      <c r="A58" s="20"/>
      <c r="B58" s="15"/>
      <c r="C58" s="87" t="s">
        <v>25</v>
      </c>
      <c r="D58" s="16"/>
      <c r="E58" s="18"/>
      <c r="F58" s="18"/>
      <c r="G58" s="18"/>
      <c r="H58" s="16"/>
      <c r="I58" s="18"/>
      <c r="J58" s="18"/>
      <c r="K58" s="18"/>
      <c r="L58" s="18"/>
      <c r="M58" s="18"/>
      <c r="N58" s="18"/>
      <c r="O58" s="18"/>
    </row>
    <row r="59" spans="1:16" ht="16.5">
      <c r="A59" s="20">
        <v>31101</v>
      </c>
      <c r="B59" s="15"/>
      <c r="C59" s="88" t="s">
        <v>26</v>
      </c>
      <c r="D59" s="16"/>
      <c r="E59" s="19">
        <v>44216869</v>
      </c>
      <c r="F59" s="18"/>
      <c r="G59" s="11">
        <v>5</v>
      </c>
      <c r="H59" s="18"/>
      <c r="I59" s="19">
        <v>41119415</v>
      </c>
      <c r="J59" s="18"/>
      <c r="K59" s="11">
        <v>5</v>
      </c>
      <c r="L59" s="18"/>
      <c r="M59" s="19">
        <v>36914212</v>
      </c>
      <c r="N59" s="18"/>
      <c r="O59" s="11">
        <v>4</v>
      </c>
      <c r="P59" s="18"/>
    </row>
    <row r="60" spans="1:16" ht="16.5">
      <c r="A60" s="20">
        <v>31121</v>
      </c>
      <c r="B60" s="15"/>
      <c r="C60" s="88" t="s">
        <v>193</v>
      </c>
      <c r="D60" s="16"/>
      <c r="E60" s="24" t="s">
        <v>4</v>
      </c>
      <c r="F60" s="18"/>
      <c r="G60" s="11" t="s">
        <v>4</v>
      </c>
      <c r="H60" s="18"/>
      <c r="I60" s="24" t="s">
        <v>4</v>
      </c>
      <c r="J60" s="18"/>
      <c r="K60" s="11" t="s">
        <v>4</v>
      </c>
      <c r="L60" s="18"/>
      <c r="M60" s="24">
        <v>2037573</v>
      </c>
      <c r="N60" s="18"/>
      <c r="O60" s="11" t="s">
        <v>4</v>
      </c>
      <c r="P60" s="18"/>
    </row>
    <row r="61" spans="2:16" ht="16.5">
      <c r="B61" s="15"/>
      <c r="C61" s="87" t="s">
        <v>14</v>
      </c>
      <c r="D61" s="16"/>
      <c r="E61" s="19"/>
      <c r="F61" s="18"/>
      <c r="G61" s="11"/>
      <c r="H61" s="18"/>
      <c r="I61" s="19"/>
      <c r="J61" s="18"/>
      <c r="K61" s="11"/>
      <c r="L61" s="18"/>
      <c r="M61" s="19"/>
      <c r="N61" s="18"/>
      <c r="O61" s="11"/>
      <c r="P61" s="18"/>
    </row>
    <row r="62" spans="1:16" ht="16.5">
      <c r="A62" s="20">
        <v>31501</v>
      </c>
      <c r="B62" s="15"/>
      <c r="C62" s="88" t="s">
        <v>3</v>
      </c>
      <c r="D62" s="16"/>
      <c r="E62" s="19">
        <v>1697749</v>
      </c>
      <c r="F62" s="18"/>
      <c r="G62" s="11" t="s">
        <v>4</v>
      </c>
      <c r="H62" s="18"/>
      <c r="I62" s="19">
        <v>1697749</v>
      </c>
      <c r="J62" s="18"/>
      <c r="K62" s="11" t="s">
        <v>4</v>
      </c>
      <c r="L62" s="18"/>
      <c r="M62" s="19">
        <v>865379</v>
      </c>
      <c r="N62" s="18"/>
      <c r="O62" s="11" t="s">
        <v>4</v>
      </c>
      <c r="P62" s="18"/>
    </row>
    <row r="63" spans="1:16" ht="16.5">
      <c r="A63" s="20">
        <v>31599</v>
      </c>
      <c r="B63" s="15"/>
      <c r="C63" s="88" t="s">
        <v>147</v>
      </c>
      <c r="D63" s="16"/>
      <c r="E63" s="19">
        <v>15290</v>
      </c>
      <c r="F63" s="18"/>
      <c r="G63" s="11" t="s">
        <v>4</v>
      </c>
      <c r="H63" s="18"/>
      <c r="I63" s="19">
        <v>5416</v>
      </c>
      <c r="J63" s="18"/>
      <c r="K63" s="11" t="s">
        <v>4</v>
      </c>
      <c r="L63" s="18"/>
      <c r="M63" s="19">
        <v>5416</v>
      </c>
      <c r="N63" s="18"/>
      <c r="O63" s="11" t="s">
        <v>4</v>
      </c>
      <c r="P63" s="18"/>
    </row>
    <row r="64" spans="2:16" ht="16.5">
      <c r="B64" s="15"/>
      <c r="C64" s="87" t="s">
        <v>15</v>
      </c>
      <c r="D64" s="16"/>
      <c r="E64" s="19"/>
      <c r="F64" s="18"/>
      <c r="G64" s="11"/>
      <c r="H64" s="18"/>
      <c r="I64" s="19"/>
      <c r="J64" s="18"/>
      <c r="K64" s="11"/>
      <c r="L64" s="18"/>
      <c r="M64" s="19"/>
      <c r="N64" s="18"/>
      <c r="O64" s="11"/>
      <c r="P64" s="18"/>
    </row>
    <row r="65" spans="1:16" ht="16.5">
      <c r="A65" s="20">
        <v>32001</v>
      </c>
      <c r="B65" s="15"/>
      <c r="C65" s="88" t="s">
        <v>5</v>
      </c>
      <c r="D65" s="16"/>
      <c r="E65" s="19">
        <v>11932871</v>
      </c>
      <c r="F65" s="18"/>
      <c r="G65" s="11">
        <v>1</v>
      </c>
      <c r="H65" s="18"/>
      <c r="I65" s="19">
        <v>10368250</v>
      </c>
      <c r="J65" s="18"/>
      <c r="K65" s="11">
        <v>1</v>
      </c>
      <c r="L65" s="18"/>
      <c r="M65" s="19">
        <v>10368250</v>
      </c>
      <c r="N65" s="18"/>
      <c r="O65" s="11">
        <v>1</v>
      </c>
      <c r="P65" s="18"/>
    </row>
    <row r="66" spans="1:16" ht="16.5">
      <c r="A66" s="20">
        <v>32003</v>
      </c>
      <c r="B66" s="15"/>
      <c r="C66" s="88" t="s">
        <v>6</v>
      </c>
      <c r="D66" s="16"/>
      <c r="E66" s="19">
        <v>130033</v>
      </c>
      <c r="F66" s="18"/>
      <c r="G66" s="11" t="s">
        <v>4</v>
      </c>
      <c r="H66" s="18"/>
      <c r="I66" s="19">
        <v>103956</v>
      </c>
      <c r="J66" s="18"/>
      <c r="K66" s="11" t="s">
        <v>4</v>
      </c>
      <c r="L66" s="18"/>
      <c r="M66" s="19">
        <v>103956</v>
      </c>
      <c r="N66" s="18"/>
      <c r="O66" s="11" t="s">
        <v>4</v>
      </c>
      <c r="P66" s="18"/>
    </row>
    <row r="67" spans="1:16" ht="16.5">
      <c r="A67" s="20">
        <v>32011</v>
      </c>
      <c r="B67" s="15"/>
      <c r="C67" s="88" t="s">
        <v>7</v>
      </c>
      <c r="D67" s="16"/>
      <c r="E67" s="19">
        <v>4310004</v>
      </c>
      <c r="F67" s="18"/>
      <c r="G67" s="11">
        <v>1</v>
      </c>
      <c r="H67" s="18"/>
      <c r="I67" s="19">
        <v>5433834</v>
      </c>
      <c r="J67" s="18"/>
      <c r="K67" s="11">
        <v>1</v>
      </c>
      <c r="L67" s="18"/>
      <c r="M67" s="19">
        <v>4192770</v>
      </c>
      <c r="N67" s="18"/>
      <c r="O67" s="11">
        <v>1</v>
      </c>
      <c r="P67" s="18"/>
    </row>
    <row r="68" spans="1:16" ht="16.5">
      <c r="A68" s="20"/>
      <c r="B68" s="15"/>
      <c r="C68" s="87" t="s">
        <v>27</v>
      </c>
      <c r="D68" s="16"/>
      <c r="E68" s="19"/>
      <c r="F68" s="18"/>
      <c r="G68" s="11"/>
      <c r="H68" s="18"/>
      <c r="I68" s="19"/>
      <c r="J68" s="18"/>
      <c r="K68" s="11"/>
      <c r="L68" s="18"/>
      <c r="M68" s="19"/>
      <c r="N68" s="18"/>
      <c r="O68" s="11"/>
      <c r="P68" s="18"/>
    </row>
    <row r="69" spans="1:16" ht="16.5">
      <c r="A69" s="20">
        <v>32521</v>
      </c>
      <c r="B69" s="15"/>
      <c r="C69" s="88" t="s">
        <v>43</v>
      </c>
      <c r="D69" s="16"/>
      <c r="E69" s="19">
        <v>194353</v>
      </c>
      <c r="F69" s="18"/>
      <c r="G69" s="11" t="s">
        <v>4</v>
      </c>
      <c r="H69" s="18"/>
      <c r="I69" s="19">
        <v>182892</v>
      </c>
      <c r="J69" s="18"/>
      <c r="K69" s="11" t="s">
        <v>4</v>
      </c>
      <c r="L69" s="18"/>
      <c r="M69" s="19">
        <v>176280</v>
      </c>
      <c r="N69" s="18"/>
      <c r="O69" s="11" t="s">
        <v>4</v>
      </c>
      <c r="P69" s="18"/>
    </row>
    <row r="70" spans="1:16" ht="31.5">
      <c r="A70" s="20">
        <v>32529</v>
      </c>
      <c r="B70" s="15"/>
      <c r="C70" s="88" t="s">
        <v>250</v>
      </c>
      <c r="D70" s="16"/>
      <c r="E70" s="31">
        <v>-27014</v>
      </c>
      <c r="F70" s="18"/>
      <c r="G70" s="11" t="s">
        <v>4</v>
      </c>
      <c r="H70" s="18"/>
      <c r="I70" s="24">
        <v>178847</v>
      </c>
      <c r="J70" s="18"/>
      <c r="K70" s="11" t="s">
        <v>4</v>
      </c>
      <c r="L70" s="18"/>
      <c r="M70" s="24">
        <v>269234</v>
      </c>
      <c r="N70" s="18"/>
      <c r="O70" s="11" t="s">
        <v>4</v>
      </c>
      <c r="P70" s="18"/>
    </row>
    <row r="71" spans="1:16" ht="31.5">
      <c r="A71" s="20">
        <v>32531</v>
      </c>
      <c r="B71" s="15"/>
      <c r="C71" s="88" t="s">
        <v>251</v>
      </c>
      <c r="D71" s="16"/>
      <c r="E71" s="63">
        <v>1200491</v>
      </c>
      <c r="F71" s="11"/>
      <c r="G71" s="63" t="s">
        <v>4</v>
      </c>
      <c r="H71" s="11"/>
      <c r="I71" s="63">
        <v>444036</v>
      </c>
      <c r="J71" s="11"/>
      <c r="K71" s="63" t="s">
        <v>4</v>
      </c>
      <c r="L71" s="11"/>
      <c r="M71" s="63">
        <v>368480</v>
      </c>
      <c r="N71" s="11"/>
      <c r="O71" s="63" t="s">
        <v>4</v>
      </c>
      <c r="P71" s="11"/>
    </row>
    <row r="72" spans="1:15" ht="16.5">
      <c r="A72" s="20">
        <v>30000</v>
      </c>
      <c r="B72" s="15"/>
      <c r="C72" s="88" t="s">
        <v>28</v>
      </c>
      <c r="D72" s="16"/>
      <c r="E72" s="62">
        <f>SUM(E59:E71)</f>
        <v>63670646</v>
      </c>
      <c r="F72" s="18"/>
      <c r="G72" s="69">
        <f>SUM(G59:G69)</f>
        <v>7</v>
      </c>
      <c r="H72" s="16"/>
      <c r="I72" s="62">
        <f>SUM(I59:I71)</f>
        <v>59534395</v>
      </c>
      <c r="J72" s="18"/>
      <c r="K72" s="69">
        <f>SUM(K59:K71)</f>
        <v>7</v>
      </c>
      <c r="L72" s="18"/>
      <c r="M72" s="62">
        <f>SUM(M59:M71)</f>
        <v>55301550</v>
      </c>
      <c r="N72" s="18"/>
      <c r="O72" s="69">
        <f>SUM(O59:O71)</f>
        <v>6</v>
      </c>
    </row>
    <row r="73" spans="1:15" ht="17.25" thickBot="1">
      <c r="A73" s="15"/>
      <c r="C73" s="17" t="s">
        <v>30</v>
      </c>
      <c r="D73" s="16"/>
      <c r="E73" s="92">
        <f>E56+E72</f>
        <v>935752391</v>
      </c>
      <c r="F73" s="68"/>
      <c r="G73" s="93">
        <f>G56+G72</f>
        <v>100</v>
      </c>
      <c r="H73" s="94"/>
      <c r="I73" s="92">
        <f>I56+I72</f>
        <v>871072384</v>
      </c>
      <c r="J73" s="68"/>
      <c r="K73" s="93">
        <f>K56+K72</f>
        <v>100</v>
      </c>
      <c r="L73" s="68"/>
      <c r="M73" s="92">
        <f>M72+M56</f>
        <v>858239235</v>
      </c>
      <c r="N73" s="68"/>
      <c r="O73" s="93">
        <f>O72+O56</f>
        <v>100</v>
      </c>
    </row>
    <row r="74" spans="9:11" ht="17.25" thickTop="1">
      <c r="I74" s="19"/>
      <c r="J74" s="18"/>
      <c r="K74" s="11"/>
    </row>
  </sheetData>
  <sheetProtection/>
  <mergeCells count="8">
    <mergeCell ref="A1:P1"/>
    <mergeCell ref="A2:P2"/>
    <mergeCell ref="A3:P3"/>
    <mergeCell ref="A4:P4"/>
    <mergeCell ref="A5:P5"/>
    <mergeCell ref="I6:K6"/>
    <mergeCell ref="M6:O6"/>
    <mergeCell ref="E6:G6"/>
  </mergeCells>
  <printOptions/>
  <pageMargins left="0.7480314960629921" right="0.7480314960629921" top="0.984251968503937" bottom="0.984251968503937" header="0.5118110236220472" footer="0.5118110236220472"/>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X75"/>
  <sheetViews>
    <sheetView zoomScale="115" zoomScaleNormal="115" zoomScalePageLayoutView="0" workbookViewId="0" topLeftCell="A4">
      <pane xSplit="1" ySplit="2" topLeftCell="B6"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66.25390625" style="13" customWidth="1"/>
    <col min="2" max="2" width="13.625" style="13" customWidth="1"/>
    <col min="3" max="3" width="1.37890625" style="13" customWidth="1"/>
    <col min="4" max="4" width="5.625" style="13" customWidth="1"/>
    <col min="5" max="5" width="1.37890625" style="13" customWidth="1"/>
    <col min="6" max="6" width="13.625" style="13" customWidth="1"/>
    <col min="7" max="7" width="1.37890625" style="13" customWidth="1"/>
    <col min="8" max="8" width="5.625" style="13" customWidth="1"/>
    <col min="9" max="9" width="1.37890625" style="13" customWidth="1"/>
    <col min="10" max="10" width="13.625" style="13" customWidth="1"/>
    <col min="11" max="11" width="1.37890625" style="13" customWidth="1"/>
    <col min="12" max="12" width="5.625" style="13" customWidth="1"/>
    <col min="13" max="13" width="1.37890625" style="13" customWidth="1"/>
    <col min="14" max="14" width="47.125" style="13" customWidth="1"/>
    <col min="15" max="15" width="1.37890625" style="13" customWidth="1"/>
    <col min="16" max="16" width="13.625" style="13" customWidth="1"/>
    <col min="17" max="17" width="1.37890625" style="13" customWidth="1"/>
    <col min="18" max="18" width="5.625" style="13" customWidth="1"/>
    <col min="19" max="19" width="1.37890625" style="13" customWidth="1"/>
    <col min="20" max="20" width="13.625" style="13" customWidth="1"/>
    <col min="21" max="21" width="1.37890625" style="13" customWidth="1"/>
    <col min="22" max="22" width="5.625" style="13" customWidth="1"/>
    <col min="23" max="23" width="1.37890625" style="13" customWidth="1"/>
    <col min="24" max="16384" width="9.00390625" style="13" customWidth="1"/>
  </cols>
  <sheetData>
    <row r="1" spans="1:23" ht="15.75">
      <c r="A1" s="81" t="s">
        <v>45</v>
      </c>
      <c r="B1" s="81"/>
      <c r="C1" s="81"/>
      <c r="D1" s="81"/>
      <c r="E1" s="81"/>
      <c r="F1" s="81"/>
      <c r="G1" s="81"/>
      <c r="H1" s="81"/>
      <c r="I1" s="81"/>
      <c r="J1" s="81"/>
      <c r="K1" s="81"/>
      <c r="L1" s="81"/>
      <c r="M1" s="81"/>
      <c r="N1" s="81"/>
      <c r="O1" s="81"/>
      <c r="P1" s="81"/>
      <c r="Q1" s="81"/>
      <c r="R1" s="81"/>
      <c r="S1" s="81"/>
      <c r="T1" s="81"/>
      <c r="U1" s="81"/>
      <c r="V1" s="81"/>
      <c r="W1" s="81"/>
    </row>
    <row r="2" spans="1:24" ht="15.75">
      <c r="A2" s="81" t="s">
        <v>181</v>
      </c>
      <c r="B2" s="81"/>
      <c r="C2" s="81"/>
      <c r="D2" s="81"/>
      <c r="E2" s="81"/>
      <c r="F2" s="81"/>
      <c r="G2" s="81"/>
      <c r="H2" s="81"/>
      <c r="I2" s="81"/>
      <c r="J2" s="81"/>
      <c r="K2" s="81"/>
      <c r="L2" s="81"/>
      <c r="M2" s="81"/>
      <c r="N2" s="81"/>
      <c r="O2" s="81"/>
      <c r="P2" s="81"/>
      <c r="Q2" s="81"/>
      <c r="R2" s="81"/>
      <c r="S2" s="81"/>
      <c r="T2" s="81"/>
      <c r="U2" s="81"/>
      <c r="V2" s="81"/>
      <c r="W2" s="81"/>
      <c r="X2" s="14"/>
    </row>
    <row r="3" spans="1:23" ht="16.5" thickBot="1">
      <c r="A3" s="82" t="s">
        <v>46</v>
      </c>
      <c r="B3" s="82"/>
      <c r="C3" s="82"/>
      <c r="D3" s="82"/>
      <c r="E3" s="82"/>
      <c r="F3" s="82"/>
      <c r="G3" s="82"/>
      <c r="H3" s="82"/>
      <c r="I3" s="82"/>
      <c r="J3" s="82"/>
      <c r="K3" s="82"/>
      <c r="L3" s="82"/>
      <c r="M3" s="82"/>
      <c r="N3" s="81"/>
      <c r="O3" s="81"/>
      <c r="P3" s="81"/>
      <c r="Q3" s="81"/>
      <c r="R3" s="81"/>
      <c r="S3" s="81"/>
      <c r="T3" s="81"/>
      <c r="U3" s="81"/>
      <c r="V3" s="81"/>
      <c r="W3" s="81"/>
    </row>
    <row r="4" spans="1:23" s="22" customFormat="1" ht="34.5" customHeight="1" thickBot="1">
      <c r="A4" s="20"/>
      <c r="B4" s="201" t="s">
        <v>324</v>
      </c>
      <c r="C4" s="201"/>
      <c r="D4" s="201"/>
      <c r="E4" s="20"/>
      <c r="F4" s="200" t="s">
        <v>325</v>
      </c>
      <c r="G4" s="200"/>
      <c r="H4" s="200"/>
      <c r="I4" s="20"/>
      <c r="J4" s="200" t="s">
        <v>326</v>
      </c>
      <c r="K4" s="200"/>
      <c r="L4" s="200"/>
      <c r="M4" s="72"/>
      <c r="W4" s="20"/>
    </row>
    <row r="5" spans="1:23" s="22" customFormat="1" ht="17.25" thickBot="1">
      <c r="A5" s="83" t="s">
        <v>188</v>
      </c>
      <c r="B5" s="35" t="s">
        <v>87</v>
      </c>
      <c r="C5" s="20"/>
      <c r="D5" s="21" t="s">
        <v>22</v>
      </c>
      <c r="E5" s="20"/>
      <c r="F5" s="35" t="s">
        <v>88</v>
      </c>
      <c r="G5" s="20"/>
      <c r="H5" s="21" t="s">
        <v>22</v>
      </c>
      <c r="I5" s="20"/>
      <c r="J5" s="35" t="s">
        <v>88</v>
      </c>
      <c r="K5" s="20"/>
      <c r="L5" s="21" t="s">
        <v>22</v>
      </c>
      <c r="M5" s="20"/>
      <c r="W5" s="20"/>
    </row>
    <row r="6" spans="1:23" ht="16.5">
      <c r="A6" s="33" t="s">
        <v>47</v>
      </c>
      <c r="B6" s="23">
        <f>'合併資產負債表'!E8</f>
        <v>10795994</v>
      </c>
      <c r="C6" s="23"/>
      <c r="D6" s="11">
        <f>'合併資產負債表'!G8</f>
        <v>1</v>
      </c>
      <c r="E6" s="15"/>
      <c r="F6" s="23">
        <f>'合併資產負債表'!I8</f>
        <v>17015533</v>
      </c>
      <c r="G6" s="23"/>
      <c r="H6" s="11">
        <f>'合併資產負債表'!K8</f>
        <v>2</v>
      </c>
      <c r="I6" s="12"/>
      <c r="J6" s="23">
        <f>'合併資產負債表'!M8</f>
        <v>13993626</v>
      </c>
      <c r="K6" s="23"/>
      <c r="L6" s="11">
        <f>'合併資產負債表'!O8</f>
        <v>2</v>
      </c>
      <c r="M6" s="12"/>
      <c r="W6" s="18"/>
    </row>
    <row r="7" spans="4:23" ht="16.5">
      <c r="D7" s="11"/>
      <c r="W7" s="18"/>
    </row>
    <row r="8" spans="1:23" ht="16.5">
      <c r="A8" s="33" t="s">
        <v>48</v>
      </c>
      <c r="B8" s="73">
        <f>'合併資產負債表'!E10</f>
        <v>38543426</v>
      </c>
      <c r="C8" s="15"/>
      <c r="D8" s="11">
        <f>'合併資產負債表'!G10</f>
        <v>4</v>
      </c>
      <c r="E8" s="15"/>
      <c r="F8" s="73">
        <f>'合併資產負債表'!I10</f>
        <v>38818698</v>
      </c>
      <c r="G8" s="15"/>
      <c r="H8" s="11">
        <f>'合併資產負債表'!K10</f>
        <v>5</v>
      </c>
      <c r="I8" s="15"/>
      <c r="J8" s="73">
        <f>'合併資產負債表'!M10</f>
        <v>36564055</v>
      </c>
      <c r="K8" s="15"/>
      <c r="L8" s="11">
        <f>'合併資產負債表'!O10</f>
        <v>4</v>
      </c>
      <c r="M8" s="15"/>
      <c r="W8" s="16"/>
    </row>
    <row r="9" spans="1:23" ht="16.5">
      <c r="A9" s="34"/>
      <c r="B9" s="73"/>
      <c r="D9" s="11"/>
      <c r="H9" s="26"/>
      <c r="L9" s="26"/>
      <c r="W9" s="18"/>
    </row>
    <row r="10" spans="1:23" ht="16.5">
      <c r="A10" s="33" t="s">
        <v>148</v>
      </c>
      <c r="B10" s="73">
        <f>'合併資產負債表'!E12</f>
        <v>102182474</v>
      </c>
      <c r="C10" s="15"/>
      <c r="D10" s="11">
        <f>'合併資產負債表'!G12</f>
        <v>11</v>
      </c>
      <c r="E10" s="15"/>
      <c r="F10" s="73">
        <f>'合併資產負債表'!I12</f>
        <v>97770157</v>
      </c>
      <c r="G10" s="15"/>
      <c r="H10" s="11">
        <f>'合併資產負債表'!K12</f>
        <v>11</v>
      </c>
      <c r="I10" s="15"/>
      <c r="J10" s="73">
        <f>'合併資產負債表'!M12</f>
        <v>100572533</v>
      </c>
      <c r="K10" s="15"/>
      <c r="L10" s="11">
        <f>'合併資產負債表'!O12</f>
        <v>12</v>
      </c>
      <c r="M10" s="15"/>
      <c r="W10" s="16"/>
    </row>
    <row r="11" spans="1:23" ht="16.5">
      <c r="A11" s="33"/>
      <c r="B11" s="73"/>
      <c r="D11" s="11"/>
      <c r="F11" s="24"/>
      <c r="H11" s="26"/>
      <c r="J11" s="24"/>
      <c r="L11" s="26"/>
      <c r="W11" s="18"/>
    </row>
    <row r="12" spans="1:23" ht="30">
      <c r="A12" s="33" t="s">
        <v>265</v>
      </c>
      <c r="B12" s="109">
        <f>'合併資產負債表'!E14</f>
        <v>123870684</v>
      </c>
      <c r="C12" s="110"/>
      <c r="D12" s="107">
        <f>'合併資產負債表'!G14</f>
        <v>13</v>
      </c>
      <c r="F12" s="109">
        <f>'合併資產負債表'!I14</f>
        <v>88498722</v>
      </c>
      <c r="G12" s="106"/>
      <c r="H12" s="107">
        <f>'合併資產負債表'!K14</f>
        <v>10</v>
      </c>
      <c r="I12" s="110"/>
      <c r="J12" s="109">
        <f>'合併資產負債表'!M14</f>
        <v>81478834</v>
      </c>
      <c r="K12" s="106"/>
      <c r="L12" s="107">
        <f>'合併資產負債表'!O14</f>
        <v>9</v>
      </c>
      <c r="W12" s="18"/>
    </row>
    <row r="13" spans="1:23" ht="16.5">
      <c r="A13" s="33"/>
      <c r="B13" s="73"/>
      <c r="D13" s="11"/>
      <c r="F13" s="109"/>
      <c r="G13" s="110"/>
      <c r="H13" s="111"/>
      <c r="I13" s="110"/>
      <c r="J13" s="109"/>
      <c r="K13" s="110"/>
      <c r="L13" s="111"/>
      <c r="W13" s="18"/>
    </row>
    <row r="14" spans="1:23" ht="16.5">
      <c r="A14" s="33" t="s">
        <v>266</v>
      </c>
      <c r="B14" s="73">
        <f>'合併資產負債表'!E16</f>
        <v>33913996</v>
      </c>
      <c r="D14" s="11">
        <f>'合併資產負債表'!G16</f>
        <v>4</v>
      </c>
      <c r="F14" s="109">
        <f>'合併資產負債表'!I16</f>
        <v>33488967</v>
      </c>
      <c r="G14" s="106"/>
      <c r="H14" s="107">
        <f>'合併資產負債表'!K16</f>
        <v>4</v>
      </c>
      <c r="I14" s="110"/>
      <c r="J14" s="109">
        <f>'合併資產負債表'!M16</f>
        <v>33990362</v>
      </c>
      <c r="K14" s="106"/>
      <c r="L14" s="107">
        <f>'合併資產負債表'!O16</f>
        <v>4</v>
      </c>
      <c r="W14" s="18"/>
    </row>
    <row r="15" spans="1:23" ht="16.5">
      <c r="A15" s="33"/>
      <c r="B15" s="73"/>
      <c r="D15" s="11"/>
      <c r="F15" s="24"/>
      <c r="H15" s="26"/>
      <c r="J15" s="24"/>
      <c r="L15" s="26"/>
      <c r="W15" s="18"/>
    </row>
    <row r="16" spans="1:23" ht="16.5">
      <c r="A16" s="33" t="s">
        <v>49</v>
      </c>
      <c r="B16" s="73">
        <f>'合併資產負債表'!E18</f>
        <v>9985</v>
      </c>
      <c r="C16" s="12"/>
      <c r="D16" s="11" t="str">
        <f>'合併資產負債表'!G18</f>
        <v>-</v>
      </c>
      <c r="E16" s="15"/>
      <c r="F16" s="73" t="str">
        <f>'合併資產負債表'!I18</f>
        <v>-</v>
      </c>
      <c r="G16" s="12"/>
      <c r="H16" s="11" t="str">
        <f>'合併資產負債表'!K18</f>
        <v>-</v>
      </c>
      <c r="I16" s="12"/>
      <c r="J16" s="73" t="str">
        <f>'合併資產負債表'!M18</f>
        <v>-</v>
      </c>
      <c r="K16" s="12"/>
      <c r="L16" s="11" t="str">
        <f>'合併資產負債表'!O18</f>
        <v>-</v>
      </c>
      <c r="M16" s="12"/>
      <c r="W16" s="18"/>
    </row>
    <row r="17" spans="1:23" ht="16.5">
      <c r="A17" s="33"/>
      <c r="B17" s="73"/>
      <c r="C17" s="12"/>
      <c r="D17" s="11"/>
      <c r="E17" s="15"/>
      <c r="F17" s="24"/>
      <c r="G17" s="12"/>
      <c r="H17" s="11"/>
      <c r="I17" s="12"/>
      <c r="J17" s="24"/>
      <c r="K17" s="12"/>
      <c r="L17" s="11"/>
      <c r="M17" s="12"/>
      <c r="W17" s="18"/>
    </row>
    <row r="18" spans="1:23" ht="16.5">
      <c r="A18" s="33" t="s">
        <v>223</v>
      </c>
      <c r="B18" s="73">
        <f>'合併資產負債表'!E20</f>
        <v>35242234</v>
      </c>
      <c r="C18" s="12"/>
      <c r="D18" s="11">
        <f>'合併資產負債表'!G20</f>
        <v>4</v>
      </c>
      <c r="E18" s="15"/>
      <c r="F18" s="73">
        <f>'合併資產負債表'!I20</f>
        <v>25961627</v>
      </c>
      <c r="G18" s="12"/>
      <c r="H18" s="11">
        <f>'合併資產負債表'!K20</f>
        <v>3</v>
      </c>
      <c r="I18" s="12"/>
      <c r="J18" s="73">
        <f>'合併資產負債表'!M20</f>
        <v>30699948</v>
      </c>
      <c r="K18" s="12"/>
      <c r="L18" s="11">
        <f>'合併資產負債表'!O20</f>
        <v>4</v>
      </c>
      <c r="M18" s="12"/>
      <c r="W18" s="18"/>
    </row>
    <row r="19" spans="1:23" ht="16.5">
      <c r="A19" s="33"/>
      <c r="B19" s="73"/>
      <c r="D19" s="11"/>
      <c r="F19" s="24"/>
      <c r="H19" s="26"/>
      <c r="J19" s="24"/>
      <c r="L19" s="26"/>
      <c r="W19" s="18"/>
    </row>
    <row r="20" spans="1:23" ht="16.5">
      <c r="A20" s="33" t="s">
        <v>50</v>
      </c>
      <c r="B20" s="73">
        <f>'合併資產負債表'!E22</f>
        <v>67</v>
      </c>
      <c r="C20" s="12"/>
      <c r="D20" s="11" t="str">
        <f>'合併資產負債表'!G22</f>
        <v>-</v>
      </c>
      <c r="E20" s="15"/>
      <c r="F20" s="73">
        <f>'合併資產負債表'!I22</f>
        <v>1745</v>
      </c>
      <c r="G20" s="12"/>
      <c r="H20" s="11" t="str">
        <f>'合併資產負債表'!K22</f>
        <v>-</v>
      </c>
      <c r="I20" s="12"/>
      <c r="J20" s="73">
        <f>'合併資產負債表'!M22</f>
        <v>1677</v>
      </c>
      <c r="K20" s="12"/>
      <c r="L20" s="11" t="str">
        <f>'合併資產負債表'!O22</f>
        <v>-</v>
      </c>
      <c r="M20" s="12"/>
      <c r="W20" s="18"/>
    </row>
    <row r="21" spans="1:23" ht="16.5">
      <c r="A21" s="33"/>
      <c r="B21" s="73"/>
      <c r="D21" s="11"/>
      <c r="F21" s="24"/>
      <c r="H21" s="26"/>
      <c r="J21" s="24"/>
      <c r="L21" s="26"/>
      <c r="W21" s="18"/>
    </row>
    <row r="22" spans="1:23" ht="16.5">
      <c r="A22" s="33" t="s">
        <v>149</v>
      </c>
      <c r="B22" s="73">
        <f>'合併資產負債表'!E24</f>
        <v>576928489</v>
      </c>
      <c r="C22" s="12"/>
      <c r="D22" s="11">
        <f>'合併資產負債表'!G24</f>
        <v>62</v>
      </c>
      <c r="E22" s="15"/>
      <c r="F22" s="73">
        <f>'合併資產負債表'!I24</f>
        <v>559020972</v>
      </c>
      <c r="G22" s="12"/>
      <c r="H22" s="11">
        <f>'合併資產負債表'!K24</f>
        <v>64</v>
      </c>
      <c r="I22" s="12"/>
      <c r="J22" s="73">
        <f>'合併資產負債表'!M24</f>
        <v>550281653</v>
      </c>
      <c r="K22" s="12"/>
      <c r="L22" s="11">
        <f>'合併資產負債表'!O24</f>
        <v>64</v>
      </c>
      <c r="M22" s="12"/>
      <c r="W22" s="18"/>
    </row>
    <row r="23" spans="1:12" ht="16.5">
      <c r="A23" s="33"/>
      <c r="B23" s="73"/>
      <c r="D23" s="11"/>
      <c r="F23" s="24"/>
      <c r="H23" s="26"/>
      <c r="J23" s="24"/>
      <c r="L23" s="26"/>
    </row>
    <row r="24" spans="1:13" ht="16.5">
      <c r="A24" s="33" t="s">
        <v>51</v>
      </c>
      <c r="B24" s="73" t="str">
        <f>'合併資產負債表'!E26</f>
        <v>-</v>
      </c>
      <c r="C24" s="12"/>
      <c r="D24" s="11" t="str">
        <f>'合併資產負債表'!G26</f>
        <v>-</v>
      </c>
      <c r="E24" s="15"/>
      <c r="F24" s="73">
        <f>'合併資產負債表'!I26</f>
        <v>19741</v>
      </c>
      <c r="G24" s="12"/>
      <c r="H24" s="11" t="str">
        <f>'合併資產負債表'!K26</f>
        <v>-</v>
      </c>
      <c r="I24" s="12"/>
      <c r="J24" s="73">
        <f>'合併資產負債表'!M26</f>
        <v>44741</v>
      </c>
      <c r="K24" s="12"/>
      <c r="L24" s="11" t="str">
        <f>'合併資產負債表'!O26</f>
        <v>-</v>
      </c>
      <c r="M24" s="12"/>
    </row>
    <row r="25" spans="1:23" ht="16.5">
      <c r="A25" s="33"/>
      <c r="B25" s="73"/>
      <c r="D25" s="11"/>
      <c r="F25" s="24"/>
      <c r="H25" s="26"/>
      <c r="J25" s="24"/>
      <c r="L25" s="26"/>
      <c r="W25" s="18"/>
    </row>
    <row r="26" spans="1:23" ht="16.5">
      <c r="A26" s="33" t="s">
        <v>52</v>
      </c>
      <c r="B26" s="73">
        <f>'合併資產負債表'!E28</f>
        <v>5785327</v>
      </c>
      <c r="C26" s="12"/>
      <c r="D26" s="11">
        <f>'合併資產負債表'!G28</f>
        <v>1</v>
      </c>
      <c r="E26" s="15"/>
      <c r="F26" s="73">
        <f>'合併資產負債表'!I28</f>
        <v>5819822</v>
      </c>
      <c r="G26" s="12"/>
      <c r="H26" s="11">
        <f>'合併資產負債表'!K28</f>
        <v>1</v>
      </c>
      <c r="I26" s="12"/>
      <c r="J26" s="73">
        <f>'合併資產負債表'!M28</f>
        <v>5711548</v>
      </c>
      <c r="K26" s="12"/>
      <c r="L26" s="11">
        <f>'合併資產負債表'!O28</f>
        <v>1</v>
      </c>
      <c r="M26" s="12"/>
      <c r="W26" s="18"/>
    </row>
    <row r="27" spans="1:23" ht="16.5">
      <c r="A27" s="33"/>
      <c r="B27" s="73"/>
      <c r="D27" s="11"/>
      <c r="F27" s="24"/>
      <c r="H27" s="26"/>
      <c r="J27" s="24"/>
      <c r="L27" s="26"/>
      <c r="W27" s="18"/>
    </row>
    <row r="28" spans="1:23" ht="16.5">
      <c r="A28" s="33" t="s">
        <v>227</v>
      </c>
      <c r="B28" s="73">
        <f>'合併資產負債表'!E30</f>
        <v>3852874</v>
      </c>
      <c r="C28" s="12"/>
      <c r="D28" s="11" t="str">
        <f>'合併資產負債表'!G30</f>
        <v>-</v>
      </c>
      <c r="E28" s="15"/>
      <c r="F28" s="73" t="str">
        <f>'合併資產負債表'!I30</f>
        <v>-</v>
      </c>
      <c r="G28" s="12"/>
      <c r="H28" s="11" t="str">
        <f>'合併資產負債表'!K30</f>
        <v>-</v>
      </c>
      <c r="I28" s="12"/>
      <c r="J28" s="73" t="str">
        <f>'合併資產負債表'!M30</f>
        <v>-</v>
      </c>
      <c r="K28" s="12"/>
      <c r="L28" s="11" t="str">
        <f>'合併資產負債表'!O30</f>
        <v>-</v>
      </c>
      <c r="M28" s="12"/>
      <c r="W28" s="18"/>
    </row>
    <row r="29" spans="1:23" ht="16.5">
      <c r="A29" s="33"/>
      <c r="B29" s="73"/>
      <c r="C29" s="12"/>
      <c r="D29" s="11"/>
      <c r="E29" s="15"/>
      <c r="F29" s="24"/>
      <c r="G29" s="12"/>
      <c r="H29" s="11"/>
      <c r="I29" s="12"/>
      <c r="J29" s="24"/>
      <c r="K29" s="12"/>
      <c r="L29" s="11"/>
      <c r="M29" s="12"/>
      <c r="W29" s="18"/>
    </row>
    <row r="30" spans="1:23" ht="16.5">
      <c r="A30" s="33" t="s">
        <v>224</v>
      </c>
      <c r="B30" s="73">
        <f>'合併資產負債表'!E32</f>
        <v>747340</v>
      </c>
      <c r="C30" s="12"/>
      <c r="D30" s="11" t="str">
        <f>'合併資產負債表'!G32</f>
        <v>-</v>
      </c>
      <c r="E30" s="15"/>
      <c r="F30" s="73">
        <f>'合併資產負債表'!I32</f>
        <v>785373</v>
      </c>
      <c r="G30" s="12"/>
      <c r="H30" s="11" t="str">
        <f>'合併資產負債表'!K32</f>
        <v>-</v>
      </c>
      <c r="I30" s="12"/>
      <c r="J30" s="73">
        <f>'合併資產負債表'!M32</f>
        <v>860610</v>
      </c>
      <c r="K30" s="12"/>
      <c r="L30" s="11" t="str">
        <f>'合併資產負債表'!O32</f>
        <v>-</v>
      </c>
      <c r="M30" s="12"/>
      <c r="W30" s="18"/>
    </row>
    <row r="31" spans="1:23" ht="16.5">
      <c r="A31" s="33"/>
      <c r="B31" s="73"/>
      <c r="D31" s="11"/>
      <c r="F31" s="24"/>
      <c r="H31" s="26"/>
      <c r="J31" s="24"/>
      <c r="L31" s="26"/>
      <c r="W31" s="18"/>
    </row>
    <row r="32" spans="1:23" ht="16.5">
      <c r="A32" s="33" t="s">
        <v>152</v>
      </c>
      <c r="B32" s="73">
        <f>'合併資產負債表'!E34</f>
        <v>1539437</v>
      </c>
      <c r="C32" s="12"/>
      <c r="D32" s="11" t="str">
        <f>'合併資產負債表'!G34</f>
        <v>-</v>
      </c>
      <c r="E32" s="15"/>
      <c r="F32" s="73">
        <f>'合併資產負債表'!I34</f>
        <v>1504963</v>
      </c>
      <c r="G32" s="12"/>
      <c r="H32" s="11" t="str">
        <f>'合併資產負債表'!K34</f>
        <v>-</v>
      </c>
      <c r="I32" s="12"/>
      <c r="J32" s="73">
        <f>'合併資產負債表'!M34</f>
        <v>1514072</v>
      </c>
      <c r="K32" s="12"/>
      <c r="L32" s="11" t="str">
        <f>'合併資產負債表'!O34</f>
        <v>-</v>
      </c>
      <c r="M32" s="12"/>
      <c r="W32" s="18"/>
    </row>
    <row r="33" spans="1:23" ht="16.5">
      <c r="A33" s="33"/>
      <c r="B33" s="73"/>
      <c r="D33" s="11"/>
      <c r="F33" s="24"/>
      <c r="H33" s="26"/>
      <c r="J33" s="24"/>
      <c r="L33" s="26"/>
      <c r="W33" s="18"/>
    </row>
    <row r="34" spans="1:23" ht="16.5">
      <c r="A34" s="33" t="s">
        <v>53</v>
      </c>
      <c r="B34" s="73">
        <f>'合併資產負債表'!E36</f>
        <v>611893</v>
      </c>
      <c r="C34" s="12"/>
      <c r="D34" s="11" t="str">
        <f>'合併資產負債表'!G36</f>
        <v>-</v>
      </c>
      <c r="E34" s="15"/>
      <c r="F34" s="73">
        <f>'合併資產負債表'!I36</f>
        <v>739629</v>
      </c>
      <c r="G34" s="12"/>
      <c r="H34" s="11" t="str">
        <f>'合併資產負債表'!K36</f>
        <v>-</v>
      </c>
      <c r="I34" s="12"/>
      <c r="J34" s="73">
        <f>'合併資產負債表'!M36</f>
        <v>803983</v>
      </c>
      <c r="K34" s="12"/>
      <c r="L34" s="11" t="str">
        <f>'合併資產負債表'!O36</f>
        <v>-</v>
      </c>
      <c r="M34" s="12"/>
      <c r="W34" s="18"/>
    </row>
    <row r="35" spans="1:23" ht="16.5">
      <c r="A35" s="33"/>
      <c r="B35" s="73"/>
      <c r="D35" s="11"/>
      <c r="F35" s="24"/>
      <c r="H35" s="24"/>
      <c r="J35" s="24"/>
      <c r="L35" s="24"/>
      <c r="W35" s="18"/>
    </row>
    <row r="36" spans="1:23" ht="16.5">
      <c r="A36" s="33" t="s">
        <v>54</v>
      </c>
      <c r="B36" s="73">
        <f>'合併資產負債表'!E38</f>
        <v>1728171</v>
      </c>
      <c r="C36" s="12"/>
      <c r="D36" s="11" t="str">
        <f>'合併資產負債表'!G38</f>
        <v>-</v>
      </c>
      <c r="E36" s="15"/>
      <c r="F36" s="73">
        <f>'合併資產負債表'!I38</f>
        <v>1626435</v>
      </c>
      <c r="G36" s="12"/>
      <c r="H36" s="11" t="str">
        <f>'合併資產負債表'!K38</f>
        <v>-</v>
      </c>
      <c r="I36" s="12"/>
      <c r="J36" s="73">
        <f>'合併資產負債表'!M38</f>
        <v>1721593</v>
      </c>
      <c r="K36" s="12"/>
      <c r="L36" s="11" t="str">
        <f>'合併資產負債表'!O38</f>
        <v>-</v>
      </c>
      <c r="M36" s="12"/>
      <c r="W36" s="18"/>
    </row>
    <row r="37" ht="16.5">
      <c r="W37" s="18"/>
    </row>
    <row r="38" spans="1:23" ht="17.25" thickBot="1">
      <c r="A38" s="33" t="s">
        <v>55</v>
      </c>
      <c r="B38" s="25">
        <f>SUM(B6:B36)</f>
        <v>935752391</v>
      </c>
      <c r="C38" s="12"/>
      <c r="D38" s="27">
        <f>SUM(D6:D36)</f>
        <v>100</v>
      </c>
      <c r="E38" s="15"/>
      <c r="F38" s="25">
        <f>SUM(F6:F36)</f>
        <v>871072384</v>
      </c>
      <c r="G38" s="12"/>
      <c r="H38" s="27">
        <f>SUM(H6:H36)</f>
        <v>100</v>
      </c>
      <c r="I38" s="12"/>
      <c r="J38" s="25">
        <f>SUM(J6:J36)</f>
        <v>858239235</v>
      </c>
      <c r="K38" s="12"/>
      <c r="L38" s="27">
        <f>SUM(L6:L36)</f>
        <v>100</v>
      </c>
      <c r="M38" s="12"/>
      <c r="W38" s="18"/>
    </row>
    <row r="39" spans="1:23" ht="17.25" thickTop="1">
      <c r="A39" s="33"/>
      <c r="B39" s="78"/>
      <c r="C39" s="12"/>
      <c r="D39" s="71"/>
      <c r="E39" s="15"/>
      <c r="F39" s="78"/>
      <c r="G39" s="12"/>
      <c r="H39" s="71"/>
      <c r="I39" s="12"/>
      <c r="J39" s="78"/>
      <c r="K39" s="12"/>
      <c r="L39" s="71"/>
      <c r="M39" s="12"/>
      <c r="W39" s="18"/>
    </row>
    <row r="40" ht="16.5" thickBot="1">
      <c r="A40" s="83" t="s">
        <v>187</v>
      </c>
    </row>
    <row r="41" spans="1:12" ht="16.5">
      <c r="A41" s="101" t="s">
        <v>64</v>
      </c>
      <c r="B41" s="18"/>
      <c r="C41" s="18"/>
      <c r="D41" s="18"/>
      <c r="E41" s="16"/>
      <c r="F41" s="18"/>
      <c r="G41" s="18"/>
      <c r="H41" s="18"/>
      <c r="I41" s="18"/>
      <c r="J41" s="18"/>
      <c r="K41" s="18"/>
      <c r="L41" s="18"/>
    </row>
    <row r="42" spans="1:12" ht="16.5">
      <c r="A42" s="104" t="s">
        <v>238</v>
      </c>
      <c r="B42" s="23">
        <f>'合併資產負債表'!E44</f>
        <v>12051878</v>
      </c>
      <c r="C42" s="18"/>
      <c r="D42" s="11">
        <f>'合併資產負債表'!G44</f>
        <v>1</v>
      </c>
      <c r="E42" s="16"/>
      <c r="F42" s="23">
        <f>'合併資產負債表'!I44</f>
        <v>8705068</v>
      </c>
      <c r="G42" s="18"/>
      <c r="H42" s="11">
        <f>'合併資產負債表'!K44</f>
        <v>1</v>
      </c>
      <c r="I42" s="18"/>
      <c r="J42" s="23">
        <f>'合併資產負債表'!M44</f>
        <v>5363362</v>
      </c>
      <c r="K42" s="18"/>
      <c r="L42" s="11">
        <f>'合併資產負債表'!O44</f>
        <v>1</v>
      </c>
    </row>
    <row r="43" spans="1:12" ht="16.5">
      <c r="A43" s="104" t="s">
        <v>239</v>
      </c>
      <c r="B43" s="74">
        <f>'合併資產負債表'!E45</f>
        <v>1353338</v>
      </c>
      <c r="C43" s="16"/>
      <c r="D43" s="11" t="str">
        <f>'合併資產負債表'!G45</f>
        <v>-</v>
      </c>
      <c r="E43" s="16"/>
      <c r="F43" s="74">
        <f>'合併資產負債表'!I45</f>
        <v>1075064</v>
      </c>
      <c r="G43" s="16"/>
      <c r="H43" s="11" t="str">
        <f>'合併資產負債表'!K45</f>
        <v>-</v>
      </c>
      <c r="I43" s="16"/>
      <c r="J43" s="74">
        <f>'合併資產負債表'!M45</f>
        <v>1624206</v>
      </c>
      <c r="K43" s="16"/>
      <c r="L43" s="11" t="str">
        <f>'合併資產負債表'!O45</f>
        <v>-</v>
      </c>
    </row>
    <row r="44" spans="1:12" ht="16.5">
      <c r="A44" s="104" t="s">
        <v>327</v>
      </c>
      <c r="B44" s="73">
        <f>'合併資產負債表'!E46</f>
        <v>3338496</v>
      </c>
      <c r="C44" s="16"/>
      <c r="D44" s="11" t="str">
        <f>'合併資產負債表'!G46</f>
        <v>-</v>
      </c>
      <c r="E44" s="16"/>
      <c r="F44" s="73">
        <f>'合併資產負債表'!I46</f>
        <v>3509187</v>
      </c>
      <c r="G44" s="16"/>
      <c r="H44" s="11" t="str">
        <f>'合併資產負債表'!K46</f>
        <v>-</v>
      </c>
      <c r="I44" s="16"/>
      <c r="J44" s="73">
        <f>'合併資產負債表'!M46</f>
        <v>2589967</v>
      </c>
      <c r="K44" s="16"/>
      <c r="L44" s="11" t="str">
        <f>'合併資產負債表'!O46</f>
        <v>-</v>
      </c>
    </row>
    <row r="45" spans="1:12" ht="16.5">
      <c r="A45" s="104" t="s">
        <v>240</v>
      </c>
      <c r="B45" s="74">
        <f>'合併資產負債表'!E47</f>
        <v>27235437</v>
      </c>
      <c r="C45" s="16"/>
      <c r="D45" s="11">
        <f>'合併資產負債表'!G47</f>
        <v>3</v>
      </c>
      <c r="E45" s="16"/>
      <c r="F45" s="74">
        <f>'合併資產負債表'!I47</f>
        <v>21443533</v>
      </c>
      <c r="G45" s="16"/>
      <c r="H45" s="11">
        <f>'合併資產負債表'!K47</f>
        <v>3</v>
      </c>
      <c r="I45" s="16"/>
      <c r="J45" s="74">
        <f>'合併資產負債表'!M47</f>
        <v>26827081</v>
      </c>
      <c r="K45" s="16"/>
      <c r="L45" s="11">
        <f>'合併資產負債表'!O47</f>
        <v>3</v>
      </c>
    </row>
    <row r="46" spans="1:12" ht="16.5">
      <c r="A46" s="104" t="s">
        <v>241</v>
      </c>
      <c r="B46" s="74">
        <f>'合併資產負債表'!E48</f>
        <v>635762</v>
      </c>
      <c r="C46" s="18"/>
      <c r="D46" s="11" t="str">
        <f>'合併資產負債表'!G48</f>
        <v>-</v>
      </c>
      <c r="E46" s="16"/>
      <c r="F46" s="74">
        <f>'合併資產負債表'!I48</f>
        <v>1458130</v>
      </c>
      <c r="G46" s="18"/>
      <c r="H46" s="11" t="str">
        <f>'合併資產負債表'!K48</f>
        <v>-</v>
      </c>
      <c r="I46" s="18"/>
      <c r="J46" s="74">
        <f>'合併資產負債表'!M48</f>
        <v>1300525</v>
      </c>
      <c r="K46" s="18"/>
      <c r="L46" s="11" t="str">
        <f>'合併資產負債表'!O48</f>
        <v>-</v>
      </c>
    </row>
    <row r="47" spans="1:12" ht="16.5">
      <c r="A47" s="104" t="s">
        <v>242</v>
      </c>
      <c r="B47" s="74">
        <f>'合併資產負債表'!E49</f>
        <v>788987016</v>
      </c>
      <c r="C47" s="16"/>
      <c r="D47" s="11">
        <f>'合併資產負債表'!G49</f>
        <v>84</v>
      </c>
      <c r="E47" s="16"/>
      <c r="F47" s="74">
        <f>'合併資產負債表'!I49</f>
        <v>741670429</v>
      </c>
      <c r="G47" s="16"/>
      <c r="H47" s="11">
        <f>'合併資產負債表'!K49</f>
        <v>85</v>
      </c>
      <c r="I47" s="16"/>
      <c r="J47" s="74">
        <f>'合併資產負債表'!M49</f>
        <v>732507913</v>
      </c>
      <c r="K47" s="16"/>
      <c r="L47" s="11">
        <f>'合併資產負債表'!O49</f>
        <v>86</v>
      </c>
    </row>
    <row r="48" spans="1:12" ht="16.5">
      <c r="A48" s="104" t="s">
        <v>243</v>
      </c>
      <c r="B48" s="74">
        <f>'合併資產負債表'!E50</f>
        <v>23500000</v>
      </c>
      <c r="C48" s="18"/>
      <c r="D48" s="11">
        <f>'合併資產負債表'!G50</f>
        <v>3</v>
      </c>
      <c r="E48" s="16"/>
      <c r="F48" s="74">
        <f>'合併資產負債表'!I50</f>
        <v>21500000</v>
      </c>
      <c r="G48" s="18"/>
      <c r="H48" s="11">
        <f>'合併資產負債表'!K50</f>
        <v>3</v>
      </c>
      <c r="I48" s="18"/>
      <c r="J48" s="74">
        <f>'合併資產負債表'!M50</f>
        <v>21500000</v>
      </c>
      <c r="K48" s="18"/>
      <c r="L48" s="11">
        <f>'合併資產負債表'!O50</f>
        <v>3</v>
      </c>
    </row>
    <row r="49" spans="1:12" ht="16.5">
      <c r="A49" s="104" t="s">
        <v>244</v>
      </c>
      <c r="B49" s="74">
        <f>'合併資產負債表'!E51</f>
        <v>9041327</v>
      </c>
      <c r="C49" s="18"/>
      <c r="D49" s="11">
        <f>'合併資產負債表'!G51</f>
        <v>1</v>
      </c>
      <c r="E49" s="16"/>
      <c r="F49" s="74">
        <f>'合併資產負債表'!I51</f>
        <v>10347224</v>
      </c>
      <c r="G49" s="18"/>
      <c r="H49" s="11">
        <f>'合併資產負債表'!K51</f>
        <v>1</v>
      </c>
      <c r="I49" s="18"/>
      <c r="J49" s="74">
        <f>'合併資產負債表'!M51</f>
        <v>9481718</v>
      </c>
      <c r="K49" s="18"/>
      <c r="L49" s="11">
        <f>'合併資產負債表'!O51</f>
        <v>1</v>
      </c>
    </row>
    <row r="50" spans="1:12" ht="16.5">
      <c r="A50" s="104" t="s">
        <v>245</v>
      </c>
      <c r="B50" s="74">
        <f>'合併資產負債表'!E52</f>
        <v>691941</v>
      </c>
      <c r="C50" s="18"/>
      <c r="D50" s="11" t="str">
        <f>'合併資產負債表'!G52</f>
        <v>-</v>
      </c>
      <c r="E50" s="16"/>
      <c r="F50" s="74">
        <f>'合併資產負債表'!I52</f>
        <v>752210</v>
      </c>
      <c r="G50" s="18"/>
      <c r="H50" s="11" t="str">
        <f>'合併資產負債表'!K52</f>
        <v>-</v>
      </c>
      <c r="I50" s="18"/>
      <c r="J50" s="74">
        <f>'合併資產負債表'!M52</f>
        <v>648706</v>
      </c>
      <c r="K50" s="18"/>
      <c r="L50" s="11" t="str">
        <f>'合併資產負債表'!O52</f>
        <v>-</v>
      </c>
    </row>
    <row r="51" spans="1:12" ht="16.5">
      <c r="A51" s="104" t="s">
        <v>246</v>
      </c>
      <c r="B51" s="74">
        <f>'合併資產負債表'!E54</f>
        <v>441334</v>
      </c>
      <c r="C51" s="18"/>
      <c r="D51" s="11" t="str">
        <f>'合併資產負債表'!G54</f>
        <v>-</v>
      </c>
      <c r="E51" s="16"/>
      <c r="F51" s="74">
        <f>'合併資產負債表'!I54</f>
        <v>440261</v>
      </c>
      <c r="G51" s="18"/>
      <c r="H51" s="11" t="str">
        <f>'合併資產負債表'!K54</f>
        <v>-</v>
      </c>
      <c r="I51" s="18"/>
      <c r="J51" s="74">
        <f>'合併資產負債表'!M54</f>
        <v>439903</v>
      </c>
      <c r="K51" s="18"/>
      <c r="L51" s="11" t="str">
        <f>'合併資產負債表'!O54</f>
        <v>-</v>
      </c>
    </row>
    <row r="52" spans="1:12" ht="16.5">
      <c r="A52" s="104" t="s">
        <v>247</v>
      </c>
      <c r="B52" s="74">
        <f>'合併資產負債表'!E55</f>
        <v>900681</v>
      </c>
      <c r="C52" s="18"/>
      <c r="D52" s="11" t="str">
        <f>'合併資產負債表'!G55</f>
        <v>-</v>
      </c>
      <c r="E52" s="16"/>
      <c r="F52" s="74">
        <f>'合併資產負債表'!I55</f>
        <v>636883</v>
      </c>
      <c r="G52" s="18"/>
      <c r="H52" s="11" t="str">
        <f>'合併資產負債表'!K55</f>
        <v>-</v>
      </c>
      <c r="I52" s="18"/>
      <c r="J52" s="74">
        <f>'合併資產負債表'!M55</f>
        <v>654304</v>
      </c>
      <c r="K52" s="18"/>
      <c r="L52" s="11" t="str">
        <f>'合併資產負債表'!O55</f>
        <v>-</v>
      </c>
    </row>
    <row r="53" spans="1:12" ht="16.5">
      <c r="A53" s="84"/>
      <c r="B53" s="19"/>
      <c r="C53" s="18"/>
      <c r="D53" s="11"/>
      <c r="E53" s="16"/>
      <c r="F53" s="19"/>
      <c r="G53" s="18"/>
      <c r="H53" s="11"/>
      <c r="I53" s="18"/>
      <c r="J53" s="19"/>
      <c r="K53" s="18"/>
      <c r="L53" s="11"/>
    </row>
    <row r="54" spans="1:12" ht="16.5">
      <c r="A54" s="85" t="s">
        <v>61</v>
      </c>
      <c r="B54" s="28">
        <f>SUM(B42:B52)</f>
        <v>868177210</v>
      </c>
      <c r="C54" s="18"/>
      <c r="D54" s="28">
        <f>SUM(D42:D52)</f>
        <v>92</v>
      </c>
      <c r="E54" s="16"/>
      <c r="F54" s="28">
        <f>SUM(F42:F52)</f>
        <v>811537989</v>
      </c>
      <c r="G54" s="18"/>
      <c r="H54" s="28">
        <f>SUM(H42:H52)</f>
        <v>93</v>
      </c>
      <c r="I54" s="18"/>
      <c r="J54" s="28">
        <f>SUM(J42:J52)</f>
        <v>802937685</v>
      </c>
      <c r="K54" s="18"/>
      <c r="L54" s="28">
        <f>SUM(L42:L52)</f>
        <v>94</v>
      </c>
    </row>
    <row r="55" spans="1:12" ht="16.5">
      <c r="A55" s="85"/>
      <c r="B55" s="86"/>
      <c r="C55" s="18"/>
      <c r="D55" s="86"/>
      <c r="E55" s="16"/>
      <c r="F55" s="86"/>
      <c r="G55" s="18"/>
      <c r="H55" s="86"/>
      <c r="I55" s="18"/>
      <c r="J55" s="86"/>
      <c r="K55" s="18"/>
      <c r="L55" s="68"/>
    </row>
    <row r="56" ht="15.75">
      <c r="A56" s="33" t="s">
        <v>56</v>
      </c>
    </row>
    <row r="57" spans="1:5" ht="16.5">
      <c r="A57" s="84" t="s">
        <v>57</v>
      </c>
      <c r="E57" s="16"/>
    </row>
    <row r="58" spans="1:12" ht="16.5">
      <c r="A58" s="85" t="s">
        <v>217</v>
      </c>
      <c r="B58" s="19">
        <f>'合併資產負債表'!E59</f>
        <v>44216869</v>
      </c>
      <c r="C58" s="18"/>
      <c r="D58" s="11">
        <f>'合併資產負債表'!G59</f>
        <v>5</v>
      </c>
      <c r="F58" s="19">
        <f>'合併資產負債表'!I59</f>
        <v>41119415</v>
      </c>
      <c r="G58" s="18"/>
      <c r="H58" s="11">
        <f>'合併資產負債表'!K59</f>
        <v>5</v>
      </c>
      <c r="I58" s="18"/>
      <c r="J58" s="19">
        <f>'合併資產負債表'!M59</f>
        <v>36914212</v>
      </c>
      <c r="K58" s="18"/>
      <c r="L58" s="11">
        <f>'合併資產負債表'!O59</f>
        <v>4</v>
      </c>
    </row>
    <row r="59" spans="1:12" ht="16.5">
      <c r="A59" s="85" t="s">
        <v>218</v>
      </c>
      <c r="B59" s="24" t="str">
        <f>'合併資產負債表'!E60</f>
        <v>-</v>
      </c>
      <c r="C59" s="18"/>
      <c r="D59" s="11" t="str">
        <f>'合併資產負債表'!G60</f>
        <v>-</v>
      </c>
      <c r="F59" s="24" t="str">
        <f>'合併資產負債表'!I60</f>
        <v>-</v>
      </c>
      <c r="G59" s="18"/>
      <c r="H59" s="11" t="str">
        <f>'合併資產負債表'!K60</f>
        <v>-</v>
      </c>
      <c r="I59" s="18"/>
      <c r="J59" s="24">
        <f>'合併資產負債表'!M60</f>
        <v>2037573</v>
      </c>
      <c r="K59" s="18"/>
      <c r="L59" s="11" t="str">
        <f>'合併資產負債表'!O60</f>
        <v>-</v>
      </c>
    </row>
    <row r="60" spans="1:12" ht="18" customHeight="1">
      <c r="A60" s="84" t="s">
        <v>58</v>
      </c>
      <c r="B60" s="19"/>
      <c r="C60" s="18"/>
      <c r="D60" s="11"/>
      <c r="E60" s="16"/>
      <c r="F60" s="19"/>
      <c r="G60" s="18"/>
      <c r="H60" s="11"/>
      <c r="I60" s="18"/>
      <c r="J60" s="19"/>
      <c r="K60" s="18"/>
      <c r="L60" s="11"/>
    </row>
    <row r="61" spans="1:12" ht="16.5">
      <c r="A61" s="85" t="s">
        <v>156</v>
      </c>
      <c r="B61" s="19">
        <f>'合併資產負債表'!E62</f>
        <v>1697749</v>
      </c>
      <c r="C61" s="18"/>
      <c r="D61" s="11" t="str">
        <f>'合併資產負債表'!G62</f>
        <v>-</v>
      </c>
      <c r="E61" s="16"/>
      <c r="F61" s="19">
        <f>'合併資產負債表'!I62</f>
        <v>1697749</v>
      </c>
      <c r="G61" s="18"/>
      <c r="H61" s="11" t="str">
        <f>'合併資產負債表'!K62</f>
        <v>-</v>
      </c>
      <c r="I61" s="18"/>
      <c r="J61" s="19">
        <f>'合併資產負債表'!M62</f>
        <v>865379</v>
      </c>
      <c r="K61" s="18"/>
      <c r="L61" s="11" t="str">
        <f>'合併資產負債表'!O62</f>
        <v>-</v>
      </c>
    </row>
    <row r="62" spans="1:12" ht="16.5">
      <c r="A62" s="85" t="s">
        <v>157</v>
      </c>
      <c r="B62" s="19">
        <f>'合併資產負債表'!E63</f>
        <v>15290</v>
      </c>
      <c r="C62" s="18"/>
      <c r="D62" s="11" t="str">
        <f>'合併資產負債表'!G63</f>
        <v>-</v>
      </c>
      <c r="E62" s="16"/>
      <c r="F62" s="19">
        <f>'合併資產負債表'!I63</f>
        <v>5416</v>
      </c>
      <c r="G62" s="18"/>
      <c r="H62" s="11" t="str">
        <f>'合併資產負債表'!K63</f>
        <v>-</v>
      </c>
      <c r="I62" s="18"/>
      <c r="J62" s="19">
        <f>'合併資產負債表'!M63</f>
        <v>5416</v>
      </c>
      <c r="K62" s="18"/>
      <c r="L62" s="11" t="str">
        <f>'合併資產負債表'!O63</f>
        <v>-</v>
      </c>
    </row>
    <row r="63" spans="1:12" ht="16.5">
      <c r="A63" s="84" t="s">
        <v>59</v>
      </c>
      <c r="B63" s="18"/>
      <c r="C63" s="18"/>
      <c r="D63" s="11"/>
      <c r="E63" s="16"/>
      <c r="F63" s="18"/>
      <c r="G63" s="18"/>
      <c r="H63" s="11"/>
      <c r="I63" s="18"/>
      <c r="J63" s="18"/>
      <c r="K63" s="18"/>
      <c r="L63" s="11"/>
    </row>
    <row r="64" spans="1:12" ht="16.5">
      <c r="A64" s="85" t="s">
        <v>153</v>
      </c>
      <c r="B64" s="19">
        <f>'合併資產負債表'!E65</f>
        <v>11932871</v>
      </c>
      <c r="C64" s="18"/>
      <c r="D64" s="11">
        <f>'合併資產負債表'!G65</f>
        <v>1</v>
      </c>
      <c r="E64" s="16"/>
      <c r="F64" s="19">
        <f>'合併資產負債表'!I65</f>
        <v>10368250</v>
      </c>
      <c r="G64" s="18"/>
      <c r="H64" s="11">
        <f>'合併資產負債表'!K65</f>
        <v>1</v>
      </c>
      <c r="I64" s="18"/>
      <c r="J64" s="19">
        <f>'合併資產負債表'!M65</f>
        <v>10368250</v>
      </c>
      <c r="K64" s="18"/>
      <c r="L64" s="11">
        <f>'合併資產負債表'!O65</f>
        <v>1</v>
      </c>
    </row>
    <row r="65" spans="1:12" ht="16.5">
      <c r="A65" s="85" t="s">
        <v>154</v>
      </c>
      <c r="B65" s="19">
        <f>'合併資產負債表'!E66</f>
        <v>130033</v>
      </c>
      <c r="C65" s="18"/>
      <c r="D65" s="11" t="str">
        <f>'合併資產負債表'!G66</f>
        <v>-</v>
      </c>
      <c r="E65" s="16"/>
      <c r="F65" s="19">
        <f>'合併資產負債表'!I66</f>
        <v>103956</v>
      </c>
      <c r="G65" s="18"/>
      <c r="H65" s="11" t="str">
        <f>'合併資產負債表'!K66</f>
        <v>-</v>
      </c>
      <c r="I65" s="18"/>
      <c r="J65" s="19">
        <f>'合併資產負債表'!M66</f>
        <v>103956</v>
      </c>
      <c r="K65" s="18"/>
      <c r="L65" s="11" t="str">
        <f>'合併資產負債表'!O66</f>
        <v>-</v>
      </c>
    </row>
    <row r="66" spans="1:12" ht="16.5">
      <c r="A66" s="85" t="s">
        <v>155</v>
      </c>
      <c r="B66" s="19">
        <f>'合併資產負債表'!E67</f>
        <v>4310004</v>
      </c>
      <c r="C66" s="18"/>
      <c r="D66" s="11">
        <f>'合併資產負債表'!G67</f>
        <v>1</v>
      </c>
      <c r="E66" s="16"/>
      <c r="F66" s="19">
        <f>'合併資產負債表'!I67</f>
        <v>5433834</v>
      </c>
      <c r="G66" s="18"/>
      <c r="H66" s="11">
        <f>'合併資產負債表'!K67</f>
        <v>1</v>
      </c>
      <c r="I66" s="18"/>
      <c r="J66" s="19">
        <f>'合併資產負債表'!M67</f>
        <v>4192770</v>
      </c>
      <c r="K66" s="18"/>
      <c r="L66" s="11">
        <f>'合併資產負債表'!O67</f>
        <v>1</v>
      </c>
    </row>
    <row r="67" spans="1:12" ht="16.5">
      <c r="A67" s="84" t="s">
        <v>60</v>
      </c>
      <c r="B67" s="18"/>
      <c r="C67" s="18"/>
      <c r="D67" s="11"/>
      <c r="E67" s="16"/>
      <c r="F67" s="18"/>
      <c r="G67" s="18"/>
      <c r="H67" s="11"/>
      <c r="I67" s="18"/>
      <c r="J67" s="18"/>
      <c r="K67" s="18"/>
      <c r="L67" s="11"/>
    </row>
    <row r="68" spans="1:12" ht="16.5">
      <c r="A68" s="85" t="s">
        <v>158</v>
      </c>
      <c r="B68" s="29">
        <f>'合併資產負債表'!E69</f>
        <v>194353</v>
      </c>
      <c r="C68" s="18"/>
      <c r="D68" s="11" t="str">
        <f>'合併資產負債表'!G69</f>
        <v>-</v>
      </c>
      <c r="E68" s="16"/>
      <c r="F68" s="29">
        <f>'合併資產負債表'!I69</f>
        <v>182892</v>
      </c>
      <c r="G68" s="18"/>
      <c r="H68" s="11" t="str">
        <f>'合併資產負債表'!K69</f>
        <v>-</v>
      </c>
      <c r="I68" s="18"/>
      <c r="J68" s="29">
        <f>'合併資產負債表'!M69</f>
        <v>176280</v>
      </c>
      <c r="K68" s="18"/>
      <c r="L68" s="11" t="str">
        <f>'合併資產負債表'!O69</f>
        <v>-</v>
      </c>
    </row>
    <row r="69" spans="1:12" ht="16.5">
      <c r="A69" s="85" t="s">
        <v>159</v>
      </c>
      <c r="B69" s="73" t="e">
        <f>合併資產負債表!#REF!</f>
        <v>#REF!</v>
      </c>
      <c r="C69" s="18"/>
      <c r="D69" s="11" t="e">
        <f>合併資產負債表!#REF!</f>
        <v>#REF!</v>
      </c>
      <c r="E69" s="16"/>
      <c r="F69" s="19" t="e">
        <f>合併資產負債表!#REF!</f>
        <v>#REF!</v>
      </c>
      <c r="G69" s="18"/>
      <c r="H69" s="11" t="e">
        <f>合併資產負債表!#REF!</f>
        <v>#REF!</v>
      </c>
      <c r="I69" s="18"/>
      <c r="J69" s="19" t="e">
        <f>合併資產負債表!#REF!</f>
        <v>#REF!</v>
      </c>
      <c r="K69" s="18"/>
      <c r="L69" s="11" t="e">
        <f>合併資產負債表!#REF!</f>
        <v>#REF!</v>
      </c>
    </row>
    <row r="70" spans="1:12" ht="30">
      <c r="A70" s="85" t="s">
        <v>267</v>
      </c>
      <c r="B70" s="105">
        <f>'合併資產負債表'!E70</f>
        <v>-27014</v>
      </c>
      <c r="C70" s="112"/>
      <c r="D70" s="107" t="str">
        <f>'合併資產負債表'!G70</f>
        <v>-</v>
      </c>
      <c r="E70" s="16"/>
      <c r="F70" s="109">
        <f>'合併資產負債表'!I70</f>
        <v>178847</v>
      </c>
      <c r="G70" s="112"/>
      <c r="H70" s="107" t="str">
        <f>'合併資產負債表'!K70</f>
        <v>-</v>
      </c>
      <c r="I70" s="112"/>
      <c r="J70" s="109">
        <f>'合併資產負債表'!M70</f>
        <v>269234</v>
      </c>
      <c r="K70" s="112"/>
      <c r="L70" s="107" t="str">
        <f>'合併資產負債表'!O70</f>
        <v>-</v>
      </c>
    </row>
    <row r="71" spans="1:12" ht="30">
      <c r="A71" s="85" t="s">
        <v>268</v>
      </c>
      <c r="B71" s="105">
        <f>'合併資產負債表'!E71</f>
        <v>1200491</v>
      </c>
      <c r="C71" s="112"/>
      <c r="D71" s="109" t="str">
        <f>'合併資產負債表'!G71</f>
        <v>-</v>
      </c>
      <c r="E71" s="16"/>
      <c r="F71" s="109">
        <f>'合併資產負債表'!I71</f>
        <v>444036</v>
      </c>
      <c r="G71" s="112"/>
      <c r="H71" s="107" t="str">
        <f>'合併資產負債表'!K71</f>
        <v>-</v>
      </c>
      <c r="I71" s="112"/>
      <c r="J71" s="109">
        <f>'合併資產負債表'!M71</f>
        <v>368480</v>
      </c>
      <c r="K71" s="112"/>
      <c r="L71" s="107" t="str">
        <f>'合併資產負債表'!O71</f>
        <v>-</v>
      </c>
    </row>
    <row r="72" spans="1:12" ht="16.5">
      <c r="A72" s="85"/>
      <c r="B72" s="19"/>
      <c r="C72" s="18"/>
      <c r="D72" s="11"/>
      <c r="E72" s="16"/>
      <c r="F72" s="19"/>
      <c r="G72" s="18"/>
      <c r="H72" s="11"/>
      <c r="I72" s="18"/>
      <c r="J72" s="19"/>
      <c r="K72" s="18"/>
      <c r="L72" s="11"/>
    </row>
    <row r="73" spans="1:12" ht="16.5">
      <c r="A73" s="85" t="s">
        <v>62</v>
      </c>
      <c r="B73" s="28" t="e">
        <f>SUM(B58:B71)</f>
        <v>#REF!</v>
      </c>
      <c r="C73" s="18"/>
      <c r="D73" s="30" t="e">
        <f>SUM(D58:D71)</f>
        <v>#REF!</v>
      </c>
      <c r="E73" s="16"/>
      <c r="F73" s="28" t="e">
        <f>SUM(F58:F69)</f>
        <v>#REF!</v>
      </c>
      <c r="G73" s="18"/>
      <c r="H73" s="30" t="e">
        <f>SUM(H58:H69)</f>
        <v>#REF!</v>
      </c>
      <c r="I73" s="18"/>
      <c r="J73" s="28" t="e">
        <f>SUM(J58:J69)</f>
        <v>#REF!</v>
      </c>
      <c r="K73" s="18"/>
      <c r="L73" s="30" t="e">
        <f>SUM(L58:L69)</f>
        <v>#REF!</v>
      </c>
    </row>
    <row r="74" spans="1:12" ht="16.5">
      <c r="A74" s="85"/>
      <c r="B74" s="90"/>
      <c r="C74" s="68"/>
      <c r="D74" s="91"/>
      <c r="E74" s="94"/>
      <c r="F74" s="90"/>
      <c r="G74" s="68"/>
      <c r="H74" s="91"/>
      <c r="I74" s="68"/>
      <c r="J74" s="90"/>
      <c r="K74" s="68"/>
      <c r="L74" s="91"/>
    </row>
    <row r="75" spans="1:12" ht="17.25" thickBot="1">
      <c r="A75" s="33" t="s">
        <v>63</v>
      </c>
      <c r="B75" s="92" t="e">
        <f>B73+B54</f>
        <v>#REF!</v>
      </c>
      <c r="C75" s="18"/>
      <c r="D75" s="93">
        <v>100</v>
      </c>
      <c r="E75" s="16"/>
      <c r="F75" s="92" t="e">
        <f>F73+F54</f>
        <v>#REF!</v>
      </c>
      <c r="G75" s="18"/>
      <c r="H75" s="93">
        <v>100</v>
      </c>
      <c r="I75" s="18"/>
      <c r="J75" s="92" t="e">
        <f>J73+J54</f>
        <v>#REF!</v>
      </c>
      <c r="K75" s="18"/>
      <c r="L75" s="93">
        <v>100</v>
      </c>
    </row>
    <row r="76" ht="16.5" thickTop="1"/>
  </sheetData>
  <sheetProtection/>
  <mergeCells count="3">
    <mergeCell ref="F4:H4"/>
    <mergeCell ref="J4:L4"/>
    <mergeCell ref="B4:D4"/>
  </mergeCells>
  <printOptions horizontalCentered="1"/>
  <pageMargins left="0.5511811023622047" right="0.35433070866141736" top="0.984251968503937" bottom="0.984251968503937" header="0.5118110236220472" footer="0.5118110236220472"/>
  <pageSetup fitToHeight="1"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S64"/>
  <sheetViews>
    <sheetView zoomScale="90" zoomScaleNormal="90" zoomScalePageLayoutView="0" workbookViewId="0" topLeftCell="A37">
      <selection activeCell="Q65" sqref="C24:Q65"/>
    </sheetView>
  </sheetViews>
  <sheetFormatPr defaultColWidth="9.00390625" defaultRowHeight="16.5"/>
  <cols>
    <col min="1" max="1" width="9.75390625" style="10" customWidth="1"/>
    <col min="2" max="2" width="1.875" style="0" customWidth="1"/>
    <col min="3" max="3" width="57.625" style="0" customWidth="1"/>
    <col min="4" max="4" width="14.125" style="0" customWidth="1"/>
    <col min="5" max="5" width="1.4921875" style="0" customWidth="1"/>
    <col min="6" max="6" width="5.25390625" style="0" customWidth="1"/>
    <col min="7" max="7" width="1.4921875" style="0" customWidth="1"/>
    <col min="8" max="8" width="14.125" style="0" customWidth="1"/>
    <col min="9" max="9" width="1.4921875" style="0" customWidth="1"/>
    <col min="10" max="10" width="5.25390625" style="0" customWidth="1"/>
    <col min="11" max="11" width="1.4921875" style="0" customWidth="1"/>
    <col min="12" max="12" width="14.125" style="0" customWidth="1"/>
    <col min="13" max="13" width="1.4921875" style="0" customWidth="1"/>
    <col min="14" max="14" width="5.25390625" style="0" customWidth="1"/>
    <col min="15" max="15" width="1.4921875" style="0" customWidth="1"/>
    <col min="16" max="16" width="14.125" style="0" customWidth="1"/>
    <col min="17" max="17" width="1.4921875" style="0" customWidth="1"/>
    <col min="18" max="18" width="5.25390625" style="0" customWidth="1"/>
  </cols>
  <sheetData>
    <row r="1" spans="1:18" ht="16.5">
      <c r="A1" s="202" t="s">
        <v>20</v>
      </c>
      <c r="B1" s="202"/>
      <c r="C1" s="202"/>
      <c r="D1" s="202"/>
      <c r="E1" s="202"/>
      <c r="F1" s="202"/>
      <c r="G1" s="202"/>
      <c r="H1" s="202"/>
      <c r="I1" s="202"/>
      <c r="J1" s="202"/>
      <c r="K1" s="202"/>
      <c r="L1" s="202"/>
      <c r="M1" s="202"/>
      <c r="N1" s="202"/>
      <c r="O1" s="202"/>
      <c r="P1" s="202"/>
      <c r="Q1" s="202"/>
      <c r="R1" s="202"/>
    </row>
    <row r="2" spans="1:18" ht="16.5">
      <c r="A2" s="202" t="s">
        <v>162</v>
      </c>
      <c r="B2" s="202"/>
      <c r="C2" s="202"/>
      <c r="D2" s="202"/>
      <c r="E2" s="202"/>
      <c r="F2" s="202"/>
      <c r="G2" s="202"/>
      <c r="H2" s="202"/>
      <c r="I2" s="202"/>
      <c r="J2" s="202"/>
      <c r="K2" s="202"/>
      <c r="L2" s="202"/>
      <c r="M2" s="202"/>
      <c r="N2" s="202"/>
      <c r="O2" s="202"/>
      <c r="P2" s="202"/>
      <c r="Q2" s="202"/>
      <c r="R2" s="202"/>
    </row>
    <row r="3" spans="1:18" ht="16.5">
      <c r="A3" s="203" t="s">
        <v>430</v>
      </c>
      <c r="B3" s="203"/>
      <c r="C3" s="203"/>
      <c r="D3" s="203"/>
      <c r="E3" s="203"/>
      <c r="F3" s="203"/>
      <c r="G3" s="203"/>
      <c r="H3" s="203"/>
      <c r="I3" s="203"/>
      <c r="J3" s="203"/>
      <c r="K3" s="203"/>
      <c r="L3" s="203"/>
      <c r="M3" s="203"/>
      <c r="N3" s="203"/>
      <c r="O3" s="203"/>
      <c r="P3" s="203"/>
      <c r="Q3" s="203"/>
      <c r="R3" s="203"/>
    </row>
    <row r="4" spans="1:18" ht="16.5">
      <c r="A4" s="202"/>
      <c r="B4" s="202"/>
      <c r="C4" s="202"/>
      <c r="D4" s="202"/>
      <c r="E4" s="202"/>
      <c r="F4" s="202"/>
      <c r="G4" s="202"/>
      <c r="H4" s="202"/>
      <c r="I4" s="202"/>
      <c r="J4" s="202"/>
      <c r="K4" s="202"/>
      <c r="L4" s="202"/>
      <c r="M4" s="202"/>
      <c r="N4" s="202"/>
      <c r="O4" s="202"/>
      <c r="P4" s="202"/>
      <c r="Q4" s="202"/>
      <c r="R4" s="202"/>
    </row>
    <row r="5" spans="1:18" ht="16.5">
      <c r="A5" s="204" t="s">
        <v>9</v>
      </c>
      <c r="B5" s="204"/>
      <c r="C5" s="204"/>
      <c r="D5" s="204"/>
      <c r="E5" s="204"/>
      <c r="F5" s="204"/>
      <c r="G5" s="204"/>
      <c r="H5" s="204"/>
      <c r="I5" s="204"/>
      <c r="J5" s="204"/>
      <c r="K5" s="204"/>
      <c r="L5" s="204"/>
      <c r="M5" s="204"/>
      <c r="N5" s="204"/>
      <c r="O5" s="204"/>
      <c r="P5" s="204"/>
      <c r="Q5" s="204"/>
      <c r="R5" s="204"/>
    </row>
    <row r="6" spans="1:18" ht="16.5">
      <c r="A6" s="204" t="s">
        <v>10</v>
      </c>
      <c r="B6" s="204"/>
      <c r="C6" s="204"/>
      <c r="D6" s="204"/>
      <c r="E6" s="204"/>
      <c r="F6" s="204"/>
      <c r="G6" s="204"/>
      <c r="H6" s="204"/>
      <c r="I6" s="204"/>
      <c r="J6" s="204"/>
      <c r="K6" s="204"/>
      <c r="L6" s="204"/>
      <c r="M6" s="204"/>
      <c r="N6" s="204"/>
      <c r="O6" s="204"/>
      <c r="P6" s="204"/>
      <c r="Q6" s="204"/>
      <c r="R6" s="204"/>
    </row>
    <row r="7" spans="1:18" s="10" customFormat="1" ht="35.25" customHeight="1" thickBot="1">
      <c r="A7" s="36"/>
      <c r="B7" s="36"/>
      <c r="C7" s="36"/>
      <c r="D7" s="198" t="s">
        <v>431</v>
      </c>
      <c r="E7" s="199"/>
      <c r="F7" s="199"/>
      <c r="G7" s="9"/>
      <c r="H7" s="198" t="s">
        <v>432</v>
      </c>
      <c r="I7" s="199"/>
      <c r="J7" s="199"/>
      <c r="K7" s="36"/>
      <c r="L7" s="198" t="s">
        <v>433</v>
      </c>
      <c r="M7" s="199"/>
      <c r="N7" s="199"/>
      <c r="O7" s="9"/>
      <c r="P7" s="198" t="s">
        <v>434</v>
      </c>
      <c r="Q7" s="199"/>
      <c r="R7" s="199"/>
    </row>
    <row r="8" spans="1:18" s="10" customFormat="1" ht="18" thickBot="1">
      <c r="A8" s="38" t="s">
        <v>1</v>
      </c>
      <c r="B8" s="36"/>
      <c r="C8" s="103"/>
      <c r="D8" s="8" t="s">
        <v>2</v>
      </c>
      <c r="E8" s="39"/>
      <c r="F8" s="37" t="s">
        <v>22</v>
      </c>
      <c r="G8" s="9"/>
      <c r="H8" s="8" t="s">
        <v>2</v>
      </c>
      <c r="I8" s="39"/>
      <c r="J8" s="37" t="s">
        <v>22</v>
      </c>
      <c r="K8" s="103"/>
      <c r="L8" s="8" t="s">
        <v>2</v>
      </c>
      <c r="M8" s="39"/>
      <c r="N8" s="37" t="s">
        <v>22</v>
      </c>
      <c r="O8" s="9"/>
      <c r="P8" s="8" t="s">
        <v>2</v>
      </c>
      <c r="Q8" s="39"/>
      <c r="R8" s="37" t="s">
        <v>22</v>
      </c>
    </row>
    <row r="9" spans="1:18" ht="17.25">
      <c r="A9" s="36">
        <v>41000</v>
      </c>
      <c r="B9" s="3"/>
      <c r="C9" s="4" t="s">
        <v>81</v>
      </c>
      <c r="D9" s="151">
        <v>4671348</v>
      </c>
      <c r="E9" s="12"/>
      <c r="F9" s="18">
        <v>106</v>
      </c>
      <c r="G9" s="23"/>
      <c r="H9" s="151">
        <v>4329671</v>
      </c>
      <c r="I9" s="12"/>
      <c r="J9" s="18">
        <v>105</v>
      </c>
      <c r="K9" s="12"/>
      <c r="L9" s="151">
        <v>13522233</v>
      </c>
      <c r="M9" s="12"/>
      <c r="N9" s="18">
        <v>108</v>
      </c>
      <c r="O9" s="18"/>
      <c r="P9" s="151">
        <v>12595222</v>
      </c>
      <c r="Q9" s="12"/>
      <c r="R9" s="18">
        <v>104</v>
      </c>
    </row>
    <row r="10" spans="1:18" ht="17.25">
      <c r="A10" s="36"/>
      <c r="B10" s="3"/>
      <c r="C10" s="5"/>
      <c r="D10" s="18"/>
      <c r="E10" s="12"/>
      <c r="F10" s="18"/>
      <c r="G10" s="18"/>
      <c r="H10" s="18"/>
      <c r="I10" s="12"/>
      <c r="J10" s="18"/>
      <c r="K10" s="12"/>
      <c r="L10" s="18"/>
      <c r="M10" s="12"/>
      <c r="N10" s="18"/>
      <c r="O10" s="18"/>
      <c r="P10" s="18"/>
      <c r="Q10" s="12"/>
      <c r="R10" s="18"/>
    </row>
    <row r="11" spans="1:18" ht="17.25">
      <c r="A11" s="36">
        <v>51000</v>
      </c>
      <c r="B11" s="3"/>
      <c r="C11" s="4" t="s">
        <v>83</v>
      </c>
      <c r="D11" s="29">
        <v>-1597197</v>
      </c>
      <c r="E11" s="12"/>
      <c r="F11" s="29">
        <v>-36</v>
      </c>
      <c r="G11" s="29"/>
      <c r="H11" s="29">
        <v>-1343836</v>
      </c>
      <c r="I11" s="12"/>
      <c r="J11" s="29">
        <v>-32</v>
      </c>
      <c r="K11" s="12"/>
      <c r="L11" s="29">
        <v>-4735953</v>
      </c>
      <c r="M11" s="12"/>
      <c r="N11" s="29">
        <v>-38</v>
      </c>
      <c r="O11" s="29"/>
      <c r="P11" s="29">
        <v>-3744609</v>
      </c>
      <c r="Q11" s="12"/>
      <c r="R11" s="29">
        <v>-31</v>
      </c>
    </row>
    <row r="12" spans="1:18" ht="17.25">
      <c r="A12" s="36"/>
      <c r="B12" s="3"/>
      <c r="C12" s="5"/>
      <c r="D12" s="18"/>
      <c r="E12" s="12"/>
      <c r="F12" s="18"/>
      <c r="G12" s="12"/>
      <c r="H12" s="18"/>
      <c r="I12" s="12"/>
      <c r="J12" s="18"/>
      <c r="K12" s="5"/>
      <c r="L12" s="18"/>
      <c r="M12" s="12"/>
      <c r="N12" s="18"/>
      <c r="O12" s="12"/>
      <c r="P12" s="18"/>
      <c r="Q12" s="12"/>
      <c r="R12" s="18"/>
    </row>
    <row r="13" spans="1:18" ht="17.25">
      <c r="A13" s="36">
        <v>49010</v>
      </c>
      <c r="B13" s="3"/>
      <c r="C13" s="4" t="s">
        <v>11</v>
      </c>
      <c r="D13" s="28">
        <f>SUM(D9:D12)</f>
        <v>3074151</v>
      </c>
      <c r="E13" s="12"/>
      <c r="F13" s="28">
        <f>SUM(F9:F12)</f>
        <v>70</v>
      </c>
      <c r="G13" s="12"/>
      <c r="H13" s="28">
        <f>SUM(H9:H12)</f>
        <v>2985835</v>
      </c>
      <c r="I13" s="12"/>
      <c r="J13" s="28">
        <f>SUM(J9:J12)</f>
        <v>73</v>
      </c>
      <c r="K13" s="4"/>
      <c r="L13" s="28">
        <f>SUM(L9:L12)</f>
        <v>8786280</v>
      </c>
      <c r="M13" s="12"/>
      <c r="N13" s="28">
        <f>SUM(N9:N12)</f>
        <v>70</v>
      </c>
      <c r="O13" s="12"/>
      <c r="P13" s="28">
        <f>SUM(P9:P12)</f>
        <v>8850613</v>
      </c>
      <c r="Q13" s="12"/>
      <c r="R13" s="28">
        <f>SUM(R9:R12)</f>
        <v>73</v>
      </c>
    </row>
    <row r="14" spans="1:18" ht="17.25">
      <c r="A14" s="36"/>
      <c r="B14" s="3"/>
      <c r="C14" s="5"/>
      <c r="D14" s="18"/>
      <c r="E14" s="12"/>
      <c r="F14" s="18"/>
      <c r="G14" s="12"/>
      <c r="H14" s="18"/>
      <c r="I14" s="12"/>
      <c r="J14" s="18"/>
      <c r="K14" s="5"/>
      <c r="L14" s="18"/>
      <c r="M14" s="12"/>
      <c r="N14" s="18"/>
      <c r="O14" s="12"/>
      <c r="P14" s="18"/>
      <c r="Q14" s="12"/>
      <c r="R14" s="18"/>
    </row>
    <row r="15" spans="1:18" ht="17.25">
      <c r="A15" s="36"/>
      <c r="B15" s="3"/>
      <c r="C15" s="4" t="s">
        <v>65</v>
      </c>
      <c r="D15" s="18"/>
      <c r="E15" s="12"/>
      <c r="F15" s="18"/>
      <c r="G15" s="12"/>
      <c r="H15" s="18"/>
      <c r="I15" s="12"/>
      <c r="J15" s="18"/>
      <c r="K15" s="4"/>
      <c r="L15" s="18"/>
      <c r="M15" s="12"/>
      <c r="N15" s="18"/>
      <c r="O15" s="12"/>
      <c r="P15" s="18"/>
      <c r="Q15" s="12"/>
      <c r="R15" s="18"/>
    </row>
    <row r="16" spans="1:18" ht="17.25">
      <c r="A16" s="36">
        <v>49100</v>
      </c>
      <c r="B16" s="3"/>
      <c r="C16" s="6" t="s">
        <v>84</v>
      </c>
      <c r="D16" s="19">
        <v>925955</v>
      </c>
      <c r="E16" s="12"/>
      <c r="F16" s="24">
        <v>21</v>
      </c>
      <c r="G16" s="120"/>
      <c r="H16" s="19">
        <v>786129</v>
      </c>
      <c r="I16" s="12"/>
      <c r="J16" s="24">
        <v>19</v>
      </c>
      <c r="K16" s="120"/>
      <c r="L16" s="19">
        <v>2620926</v>
      </c>
      <c r="M16" s="12"/>
      <c r="N16" s="24">
        <v>21</v>
      </c>
      <c r="O16" s="120"/>
      <c r="P16" s="19">
        <v>2382130</v>
      </c>
      <c r="Q16" s="12"/>
      <c r="R16" s="24">
        <v>20</v>
      </c>
    </row>
    <row r="17" spans="1:18" ht="17.25">
      <c r="A17" s="36">
        <v>49200</v>
      </c>
      <c r="B17" s="3"/>
      <c r="C17" s="6" t="s">
        <v>85</v>
      </c>
      <c r="D17" s="29">
        <v>-157618</v>
      </c>
      <c r="E17" s="12"/>
      <c r="F17" s="31">
        <v>-4</v>
      </c>
      <c r="G17" s="120"/>
      <c r="H17" s="29">
        <v>171202</v>
      </c>
      <c r="I17" s="12"/>
      <c r="J17" s="31">
        <v>4</v>
      </c>
      <c r="K17" s="120"/>
      <c r="L17" s="29">
        <v>-37680</v>
      </c>
      <c r="M17" s="12"/>
      <c r="N17" s="31" t="s">
        <v>4</v>
      </c>
      <c r="O17" s="120"/>
      <c r="P17" s="29">
        <v>-76151</v>
      </c>
      <c r="Q17" s="12"/>
      <c r="R17" s="31">
        <v>-1</v>
      </c>
    </row>
    <row r="18" spans="1:18" ht="16.5">
      <c r="A18" s="36">
        <v>49310</v>
      </c>
      <c r="B18" s="3"/>
      <c r="C18" s="6" t="s">
        <v>252</v>
      </c>
      <c r="D18" s="109">
        <v>216845</v>
      </c>
      <c r="E18" s="106"/>
      <c r="F18" s="107">
        <v>5</v>
      </c>
      <c r="G18" s="120"/>
      <c r="H18" s="109">
        <v>164429</v>
      </c>
      <c r="I18" s="106"/>
      <c r="J18" s="107">
        <v>4</v>
      </c>
      <c r="K18" s="120"/>
      <c r="L18" s="109">
        <v>455405</v>
      </c>
      <c r="M18" s="106"/>
      <c r="N18" s="107">
        <v>4</v>
      </c>
      <c r="O18" s="120"/>
      <c r="P18" s="109">
        <v>316442</v>
      </c>
      <c r="Q18" s="106"/>
      <c r="R18" s="107">
        <v>3</v>
      </c>
    </row>
    <row r="19" spans="1:18" ht="17.25">
      <c r="A19" s="36">
        <v>49600</v>
      </c>
      <c r="B19" s="3"/>
      <c r="C19" s="6" t="s">
        <v>179</v>
      </c>
      <c r="D19" s="29">
        <v>326165</v>
      </c>
      <c r="E19" s="12"/>
      <c r="F19" s="24">
        <v>7</v>
      </c>
      <c r="G19" s="120"/>
      <c r="H19" s="29">
        <v>-3250</v>
      </c>
      <c r="I19" s="12"/>
      <c r="J19" s="31" t="s">
        <v>4</v>
      </c>
      <c r="K19" s="120"/>
      <c r="L19" s="29">
        <v>586365</v>
      </c>
      <c r="M19" s="12"/>
      <c r="N19" s="31">
        <v>5</v>
      </c>
      <c r="O19" s="120"/>
      <c r="P19" s="29">
        <v>611740</v>
      </c>
      <c r="Q19" s="12"/>
      <c r="R19" s="31">
        <v>5</v>
      </c>
    </row>
    <row r="20" spans="1:18" ht="17.25">
      <c r="A20" s="36">
        <v>49899</v>
      </c>
      <c r="B20" s="3"/>
      <c r="C20" s="6" t="s">
        <v>180</v>
      </c>
      <c r="D20" s="41">
        <v>26309</v>
      </c>
      <c r="E20" s="12"/>
      <c r="F20" s="42">
        <v>1</v>
      </c>
      <c r="G20" s="120"/>
      <c r="H20" s="41">
        <v>8160</v>
      </c>
      <c r="I20" s="12"/>
      <c r="J20" s="42" t="s">
        <v>4</v>
      </c>
      <c r="K20" s="120"/>
      <c r="L20" s="41">
        <v>66041</v>
      </c>
      <c r="M20" s="12"/>
      <c r="N20" s="42" t="s">
        <v>4</v>
      </c>
      <c r="O20" s="120"/>
      <c r="P20" s="41">
        <v>-1960</v>
      </c>
      <c r="Q20" s="12"/>
      <c r="R20" s="42" t="s">
        <v>4</v>
      </c>
    </row>
    <row r="21" spans="1:18" ht="17.25">
      <c r="A21" s="36"/>
      <c r="B21" s="3"/>
      <c r="C21" s="5"/>
      <c r="D21" s="18"/>
      <c r="E21" s="12"/>
      <c r="F21" s="11"/>
      <c r="G21" s="12"/>
      <c r="H21" s="18"/>
      <c r="I21" s="12"/>
      <c r="J21" s="11"/>
      <c r="K21" s="5"/>
      <c r="L21" s="18"/>
      <c r="M21" s="12"/>
      <c r="N21" s="11"/>
      <c r="O21" s="12"/>
      <c r="P21" s="18"/>
      <c r="Q21" s="12"/>
      <c r="R21" s="11"/>
    </row>
    <row r="22" spans="1:18" ht="17.25">
      <c r="A22" s="36" t="s">
        <v>66</v>
      </c>
      <c r="B22" s="3"/>
      <c r="C22" s="4" t="s">
        <v>12</v>
      </c>
      <c r="D22" s="62">
        <f>SUM(D13:D20)</f>
        <v>4411807</v>
      </c>
      <c r="E22" s="12"/>
      <c r="F22" s="62">
        <f>SUM(F13:F20)</f>
        <v>100</v>
      </c>
      <c r="G22" s="12"/>
      <c r="H22" s="62">
        <f>SUM(H13:H20)</f>
        <v>4112505</v>
      </c>
      <c r="I22" s="12"/>
      <c r="J22" s="62">
        <f>SUM(J13:J20)</f>
        <v>100</v>
      </c>
      <c r="K22" s="4"/>
      <c r="L22" s="62">
        <f>SUM(L13:L20)</f>
        <v>12477337</v>
      </c>
      <c r="M22" s="12"/>
      <c r="N22" s="62">
        <f>SUM(N13:N20)</f>
        <v>100</v>
      </c>
      <c r="O22" s="12"/>
      <c r="P22" s="62">
        <f>SUM(P13:P20)</f>
        <v>12082814</v>
      </c>
      <c r="Q22" s="12"/>
      <c r="R22" s="62">
        <f>SUM(R13:R20)</f>
        <v>100</v>
      </c>
    </row>
    <row r="23" spans="1:18" ht="17.25">
      <c r="A23" s="36"/>
      <c r="B23" s="3"/>
      <c r="C23" s="5"/>
      <c r="D23" s="18"/>
      <c r="E23" s="12"/>
      <c r="F23" s="11"/>
      <c r="G23" s="12"/>
      <c r="H23" s="18"/>
      <c r="I23" s="12"/>
      <c r="J23" s="11"/>
      <c r="K23" s="5"/>
      <c r="L23" s="18"/>
      <c r="M23" s="12"/>
      <c r="N23" s="11"/>
      <c r="O23" s="12"/>
      <c r="P23" s="18"/>
      <c r="Q23" s="12"/>
      <c r="R23" s="11"/>
    </row>
    <row r="24" spans="1:18" ht="17.25">
      <c r="A24" s="36">
        <v>58200</v>
      </c>
      <c r="B24" s="3"/>
      <c r="C24" s="4" t="s">
        <v>323</v>
      </c>
      <c r="D24" s="29">
        <v>-350332</v>
      </c>
      <c r="E24" s="12"/>
      <c r="F24" s="31">
        <v>-8</v>
      </c>
      <c r="G24" s="120"/>
      <c r="H24" s="29">
        <v>-355337</v>
      </c>
      <c r="I24" s="12"/>
      <c r="J24" s="31">
        <v>-8</v>
      </c>
      <c r="K24" s="120"/>
      <c r="L24" s="29">
        <v>-1077557</v>
      </c>
      <c r="M24" s="12"/>
      <c r="N24" s="31">
        <v>-8</v>
      </c>
      <c r="O24" s="120"/>
      <c r="P24" s="29">
        <v>-1072758</v>
      </c>
      <c r="Q24" s="12"/>
      <c r="R24" s="31">
        <v>-9</v>
      </c>
    </row>
    <row r="25" spans="1:18" ht="17.25">
      <c r="A25" s="36"/>
      <c r="B25" s="3"/>
      <c r="C25" s="5"/>
      <c r="D25" s="18"/>
      <c r="E25" s="12"/>
      <c r="F25" s="18"/>
      <c r="G25" s="12"/>
      <c r="H25" s="18"/>
      <c r="I25" s="12"/>
      <c r="J25" s="18"/>
      <c r="K25" s="5"/>
      <c r="L25" s="18"/>
      <c r="M25" s="12"/>
      <c r="N25" s="18"/>
      <c r="O25" s="12"/>
      <c r="P25" s="18"/>
      <c r="Q25" s="12"/>
      <c r="R25" s="18"/>
    </row>
    <row r="26" spans="1:18" ht="17.25">
      <c r="A26" s="36"/>
      <c r="B26" s="3"/>
      <c r="C26" s="4" t="s">
        <v>67</v>
      </c>
      <c r="D26" s="18"/>
      <c r="E26" s="12"/>
      <c r="F26" s="18"/>
      <c r="G26" s="12"/>
      <c r="H26" s="18"/>
      <c r="I26" s="12"/>
      <c r="J26" s="18"/>
      <c r="K26" s="4"/>
      <c r="L26" s="18"/>
      <c r="M26" s="12"/>
      <c r="N26" s="18"/>
      <c r="O26" s="12"/>
      <c r="P26" s="18"/>
      <c r="Q26" s="12"/>
      <c r="R26" s="18"/>
    </row>
    <row r="27" spans="1:18" ht="17.25">
      <c r="A27" s="36">
        <v>58500</v>
      </c>
      <c r="B27" s="3"/>
      <c r="C27" s="6" t="s">
        <v>163</v>
      </c>
      <c r="D27" s="29">
        <v>-1169217</v>
      </c>
      <c r="E27" s="12"/>
      <c r="F27" s="29">
        <v>-27</v>
      </c>
      <c r="G27" s="120"/>
      <c r="H27" s="29">
        <v>-1134122</v>
      </c>
      <c r="I27" s="12"/>
      <c r="J27" s="29">
        <v>-28</v>
      </c>
      <c r="K27" s="120"/>
      <c r="L27" s="29">
        <v>-3450739</v>
      </c>
      <c r="M27" s="12"/>
      <c r="N27" s="29">
        <v>-28</v>
      </c>
      <c r="O27" s="120"/>
      <c r="P27" s="29">
        <v>-3393236</v>
      </c>
      <c r="Q27" s="12"/>
      <c r="R27" s="29">
        <v>-28</v>
      </c>
    </row>
    <row r="28" spans="1:18" ht="17.25">
      <c r="A28" s="36">
        <v>59000</v>
      </c>
      <c r="B28" s="3"/>
      <c r="C28" s="6" t="s">
        <v>164</v>
      </c>
      <c r="D28" s="29">
        <v>-263155</v>
      </c>
      <c r="E28" s="12"/>
      <c r="F28" s="29">
        <v>-6</v>
      </c>
      <c r="G28" s="120"/>
      <c r="H28" s="29">
        <v>-120892</v>
      </c>
      <c r="I28" s="12"/>
      <c r="J28" s="29">
        <v>-3</v>
      </c>
      <c r="K28" s="120"/>
      <c r="L28" s="29">
        <v>-771326</v>
      </c>
      <c r="M28" s="12"/>
      <c r="N28" s="29">
        <v>-6</v>
      </c>
      <c r="O28" s="120"/>
      <c r="P28" s="29">
        <v>-350340</v>
      </c>
      <c r="Q28" s="12"/>
      <c r="R28" s="29">
        <v>-3</v>
      </c>
    </row>
    <row r="29" spans="1:18" ht="17.25">
      <c r="A29" s="36">
        <v>59500</v>
      </c>
      <c r="B29" s="3"/>
      <c r="C29" s="6" t="s">
        <v>86</v>
      </c>
      <c r="D29" s="29">
        <v>-725575</v>
      </c>
      <c r="E29" s="12"/>
      <c r="F29" s="29">
        <v>-16</v>
      </c>
      <c r="G29" s="120"/>
      <c r="H29" s="29">
        <v>-875567</v>
      </c>
      <c r="I29" s="12"/>
      <c r="J29" s="29">
        <v>-21</v>
      </c>
      <c r="K29" s="120"/>
      <c r="L29" s="29">
        <v>-2243055</v>
      </c>
      <c r="M29" s="12"/>
      <c r="N29" s="29">
        <v>-18</v>
      </c>
      <c r="O29" s="120"/>
      <c r="P29" s="29">
        <v>-2633278</v>
      </c>
      <c r="Q29" s="12"/>
      <c r="R29" s="29">
        <v>-22</v>
      </c>
    </row>
    <row r="30" spans="1:18" ht="17.25">
      <c r="A30" s="36">
        <v>58400</v>
      </c>
      <c r="B30" s="3"/>
      <c r="C30" s="7" t="s">
        <v>13</v>
      </c>
      <c r="D30" s="43">
        <f>SUM(D27:D29)</f>
        <v>-2157947</v>
      </c>
      <c r="E30" s="12"/>
      <c r="F30" s="43">
        <f>SUM(F27:F29)</f>
        <v>-49</v>
      </c>
      <c r="G30" s="12"/>
      <c r="H30" s="43">
        <f>SUM(H27:H29)</f>
        <v>-2130581</v>
      </c>
      <c r="I30" s="12"/>
      <c r="J30" s="43">
        <f>SUM(J27:J29)</f>
        <v>-52</v>
      </c>
      <c r="K30" s="7"/>
      <c r="L30" s="43">
        <f>SUM(L27:L29)</f>
        <v>-6465120</v>
      </c>
      <c r="M30" s="12"/>
      <c r="N30" s="43">
        <f>SUM(N27:N29)</f>
        <v>-52</v>
      </c>
      <c r="O30" s="12"/>
      <c r="P30" s="43">
        <f>SUM(P27:P29)</f>
        <v>-6376854</v>
      </c>
      <c r="Q30" s="12"/>
      <c r="R30" s="43">
        <f>SUM(R27:R29)</f>
        <v>-53</v>
      </c>
    </row>
    <row r="31" spans="4:18" ht="16.5">
      <c r="D31" s="13"/>
      <c r="E31" s="13"/>
      <c r="F31" s="13"/>
      <c r="G31" s="13"/>
      <c r="H31" s="13"/>
      <c r="I31" s="13"/>
      <c r="J31" s="13"/>
      <c r="L31" s="13"/>
      <c r="M31" s="13"/>
      <c r="N31" s="13"/>
      <c r="O31" s="13"/>
      <c r="P31" s="13"/>
      <c r="Q31" s="13"/>
      <c r="R31" s="13"/>
    </row>
    <row r="32" spans="1:18" ht="17.25">
      <c r="A32" s="36">
        <v>61001</v>
      </c>
      <c r="B32" s="3"/>
      <c r="C32" s="4" t="s">
        <v>68</v>
      </c>
      <c r="D32" s="23">
        <v>1903528</v>
      </c>
      <c r="E32" s="12"/>
      <c r="F32" s="19">
        <v>43</v>
      </c>
      <c r="G32" s="12"/>
      <c r="H32" s="23">
        <v>1626587</v>
      </c>
      <c r="I32" s="12"/>
      <c r="J32" s="19">
        <v>40</v>
      </c>
      <c r="K32" s="4"/>
      <c r="L32" s="23">
        <v>4934660</v>
      </c>
      <c r="M32" s="12"/>
      <c r="N32" s="19">
        <v>40</v>
      </c>
      <c r="O32" s="12"/>
      <c r="P32" s="23">
        <v>4633202</v>
      </c>
      <c r="Q32" s="12"/>
      <c r="R32" s="19">
        <v>38</v>
      </c>
    </row>
    <row r="33" spans="1:18" ht="17.25">
      <c r="A33" s="36"/>
      <c r="B33" s="3"/>
      <c r="C33" s="5"/>
      <c r="D33" s="18"/>
      <c r="E33" s="12"/>
      <c r="F33" s="18"/>
      <c r="G33" s="12"/>
      <c r="H33" s="18"/>
      <c r="I33" s="12"/>
      <c r="J33" s="18"/>
      <c r="K33" s="5"/>
      <c r="L33" s="18"/>
      <c r="M33" s="12"/>
      <c r="N33" s="18"/>
      <c r="O33" s="12"/>
      <c r="P33" s="18"/>
      <c r="Q33" s="12"/>
      <c r="R33" s="18"/>
    </row>
    <row r="34" spans="1:18" ht="17.25">
      <c r="A34" s="36">
        <v>61003</v>
      </c>
      <c r="B34" s="3"/>
      <c r="C34" s="4" t="s">
        <v>165</v>
      </c>
      <c r="D34" s="29">
        <v>-305078</v>
      </c>
      <c r="E34" s="12"/>
      <c r="F34" s="29">
        <v>-7</v>
      </c>
      <c r="G34" s="120"/>
      <c r="H34" s="29">
        <v>-271226</v>
      </c>
      <c r="I34" s="12"/>
      <c r="J34" s="29">
        <v>-7</v>
      </c>
      <c r="K34" s="120"/>
      <c r="L34" s="29">
        <v>-841846</v>
      </c>
      <c r="M34" s="12"/>
      <c r="N34" s="29">
        <v>-7</v>
      </c>
      <c r="O34" s="120"/>
      <c r="P34" s="29">
        <v>-731143</v>
      </c>
      <c r="Q34" s="12"/>
      <c r="R34" s="29">
        <v>-6</v>
      </c>
    </row>
    <row r="35" spans="1:18" ht="17.25">
      <c r="A35" s="36"/>
      <c r="B35" s="3"/>
      <c r="C35" s="5"/>
      <c r="D35" s="18"/>
      <c r="E35" s="12"/>
      <c r="F35" s="18"/>
      <c r="G35" s="12"/>
      <c r="H35" s="18"/>
      <c r="I35" s="12"/>
      <c r="J35" s="18"/>
      <c r="K35" s="5"/>
      <c r="L35" s="18"/>
      <c r="M35" s="12"/>
      <c r="N35" s="18"/>
      <c r="O35" s="12"/>
      <c r="P35" s="18"/>
      <c r="Q35" s="12"/>
      <c r="R35" s="18"/>
    </row>
    <row r="36" spans="1:18" ht="17.25">
      <c r="A36" s="36">
        <v>64000</v>
      </c>
      <c r="B36" s="3"/>
      <c r="C36" s="4" t="s">
        <v>69</v>
      </c>
      <c r="D36" s="28">
        <f>SUM(D32:D35)</f>
        <v>1598450</v>
      </c>
      <c r="E36" s="12"/>
      <c r="F36" s="28">
        <f>SUM(F32:F35)</f>
        <v>36</v>
      </c>
      <c r="G36" s="12"/>
      <c r="H36" s="28">
        <f>SUM(H32:H35)</f>
        <v>1355361</v>
      </c>
      <c r="I36" s="12"/>
      <c r="J36" s="28">
        <f>SUM(J32:J35)</f>
        <v>33</v>
      </c>
      <c r="K36" s="4"/>
      <c r="L36" s="28">
        <f>SUM(L32:L35)</f>
        <v>4092814</v>
      </c>
      <c r="M36" s="12"/>
      <c r="N36" s="28">
        <f>SUM(N32:N35)</f>
        <v>33</v>
      </c>
      <c r="O36" s="12"/>
      <c r="P36" s="28">
        <f>SUM(P32:P35)</f>
        <v>3902059</v>
      </c>
      <c r="Q36" s="12"/>
      <c r="R36" s="28">
        <f>SUM(R32:R35)</f>
        <v>32</v>
      </c>
    </row>
    <row r="37" spans="1:18" ht="17.25">
      <c r="A37" s="36"/>
      <c r="B37" s="3"/>
      <c r="C37" s="5"/>
      <c r="D37" s="18"/>
      <c r="E37" s="12"/>
      <c r="F37" s="18"/>
      <c r="G37" s="12"/>
      <c r="H37" s="18"/>
      <c r="I37" s="12"/>
      <c r="J37" s="18"/>
      <c r="K37" s="5"/>
      <c r="L37" s="18"/>
      <c r="M37" s="12"/>
      <c r="N37" s="18"/>
      <c r="O37" s="12"/>
      <c r="P37" s="18"/>
      <c r="Q37" s="12"/>
      <c r="R37" s="18"/>
    </row>
    <row r="38" spans="1:18" ht="17.25">
      <c r="A38" s="36"/>
      <c r="B38" s="3"/>
      <c r="C38" s="4" t="s">
        <v>70</v>
      </c>
      <c r="D38" s="18"/>
      <c r="E38" s="12"/>
      <c r="F38" s="18"/>
      <c r="G38" s="12"/>
      <c r="H38" s="18"/>
      <c r="I38" s="12"/>
      <c r="J38" s="18"/>
      <c r="K38" s="4"/>
      <c r="L38" s="18"/>
      <c r="M38" s="12"/>
      <c r="N38" s="18"/>
      <c r="O38" s="12"/>
      <c r="P38" s="18"/>
      <c r="Q38" s="12"/>
      <c r="R38" s="18"/>
    </row>
    <row r="39" spans="1:18" ht="17.25">
      <c r="A39" s="36">
        <v>65200</v>
      </c>
      <c r="B39" s="3"/>
      <c r="C39" s="4" t="s">
        <v>253</v>
      </c>
      <c r="D39" s="18"/>
      <c r="E39" s="12"/>
      <c r="F39" s="18"/>
      <c r="G39" s="12"/>
      <c r="H39" s="18"/>
      <c r="I39" s="12"/>
      <c r="J39" s="18"/>
      <c r="K39" s="4"/>
      <c r="L39" s="18"/>
      <c r="M39" s="12"/>
      <c r="N39" s="18"/>
      <c r="O39" s="12"/>
      <c r="P39" s="18"/>
      <c r="Q39" s="12"/>
      <c r="R39" s="18"/>
    </row>
    <row r="40" spans="1:18" ht="17.25">
      <c r="A40" s="36">
        <v>65204</v>
      </c>
      <c r="B40" s="3"/>
      <c r="C40" s="6" t="s">
        <v>254</v>
      </c>
      <c r="D40" s="29">
        <v>-306789</v>
      </c>
      <c r="E40" s="29"/>
      <c r="F40" s="31">
        <v>-7</v>
      </c>
      <c r="G40" s="12"/>
      <c r="H40" s="24">
        <v>96277</v>
      </c>
      <c r="I40" s="12"/>
      <c r="J40" s="11">
        <v>2</v>
      </c>
      <c r="K40" s="6"/>
      <c r="L40" s="29">
        <v>-234353</v>
      </c>
      <c r="M40" s="29"/>
      <c r="N40" s="31">
        <v>-2</v>
      </c>
      <c r="O40" s="12"/>
      <c r="P40" s="24">
        <v>168158</v>
      </c>
      <c r="Q40" s="12"/>
      <c r="R40" s="11">
        <v>2</v>
      </c>
    </row>
    <row r="41" spans="1:18" ht="17.25">
      <c r="A41" s="36">
        <v>65220</v>
      </c>
      <c r="B41" s="3"/>
      <c r="C41" s="6" t="s">
        <v>255</v>
      </c>
      <c r="D41" s="11" t="s">
        <v>4</v>
      </c>
      <c r="E41" s="12"/>
      <c r="F41" s="11" t="s">
        <v>4</v>
      </c>
      <c r="G41" s="12"/>
      <c r="H41" s="11" t="s">
        <v>4</v>
      </c>
      <c r="I41" s="12"/>
      <c r="J41" s="11" t="s">
        <v>4</v>
      </c>
      <c r="K41" s="6"/>
      <c r="L41" s="77" t="s">
        <v>4</v>
      </c>
      <c r="M41" s="64"/>
      <c r="N41" s="11" t="s">
        <v>4</v>
      </c>
      <c r="O41" s="12"/>
      <c r="P41" s="24">
        <v>35358</v>
      </c>
      <c r="Q41" s="12"/>
      <c r="R41" s="11" t="s">
        <v>4</v>
      </c>
    </row>
    <row r="42" spans="1:19" ht="17.25">
      <c r="A42" s="36">
        <v>65200</v>
      </c>
      <c r="B42" s="3"/>
      <c r="C42" s="6" t="s">
        <v>256</v>
      </c>
      <c r="D42" s="43">
        <f>SUM(D40:D41)</f>
        <v>-306789</v>
      </c>
      <c r="E42" s="12"/>
      <c r="F42" s="43">
        <f>SUM(F40:F41)</f>
        <v>-7</v>
      </c>
      <c r="G42" s="12"/>
      <c r="H42" s="79">
        <f>SUM(H40:H41)</f>
        <v>96277</v>
      </c>
      <c r="I42" s="11"/>
      <c r="J42" s="79">
        <f>SUM(J40:J41)</f>
        <v>2</v>
      </c>
      <c r="K42" s="6"/>
      <c r="L42" s="43">
        <f>SUM(L40:L41)</f>
        <v>-234353</v>
      </c>
      <c r="M42" s="12"/>
      <c r="N42" s="43">
        <f>SUM(N40:N41)</f>
        <v>-2</v>
      </c>
      <c r="O42" s="12"/>
      <c r="P42" s="79">
        <f>SUM(P40:P41)</f>
        <v>203516</v>
      </c>
      <c r="Q42" s="11"/>
      <c r="R42" s="79">
        <f>SUM(R40:R41)</f>
        <v>2</v>
      </c>
      <c r="S42" s="12"/>
    </row>
    <row r="43" spans="1:18" ht="17.25">
      <c r="A43" s="36"/>
      <c r="B43" s="3"/>
      <c r="C43" s="4"/>
      <c r="D43" s="18"/>
      <c r="E43" s="12"/>
      <c r="F43" s="18"/>
      <c r="G43" s="12"/>
      <c r="H43" s="18"/>
      <c r="I43" s="12"/>
      <c r="J43" s="18"/>
      <c r="K43" s="4"/>
      <c r="L43" s="18"/>
      <c r="M43" s="12"/>
      <c r="N43" s="18"/>
      <c r="O43" s="12"/>
      <c r="P43" s="18"/>
      <c r="Q43" s="12"/>
      <c r="R43" s="18"/>
    </row>
    <row r="44" spans="1:18" ht="17.25">
      <c r="A44" s="36">
        <v>65300</v>
      </c>
      <c r="B44" s="3"/>
      <c r="C44" s="4" t="s">
        <v>194</v>
      </c>
      <c r="D44" s="18"/>
      <c r="E44" s="12"/>
      <c r="F44" s="18"/>
      <c r="G44" s="12"/>
      <c r="H44" s="18"/>
      <c r="I44" s="12"/>
      <c r="J44" s="18"/>
      <c r="K44" s="4"/>
      <c r="L44" s="18"/>
      <c r="M44" s="12"/>
      <c r="N44" s="18"/>
      <c r="O44" s="12"/>
      <c r="P44" s="18"/>
      <c r="Q44" s="12"/>
      <c r="R44" s="18"/>
    </row>
    <row r="45" spans="1:18" ht="17.25">
      <c r="A45" s="36">
        <v>65301</v>
      </c>
      <c r="B45" s="3"/>
      <c r="C45" s="6" t="s">
        <v>42</v>
      </c>
      <c r="D45" s="29">
        <v>-5367</v>
      </c>
      <c r="E45" s="29"/>
      <c r="F45" s="113" t="s">
        <v>4</v>
      </c>
      <c r="G45" s="120"/>
      <c r="H45" s="29">
        <v>1310</v>
      </c>
      <c r="I45" s="29"/>
      <c r="J45" s="31" t="s">
        <v>4</v>
      </c>
      <c r="K45" s="120"/>
      <c r="L45" s="29">
        <v>11461</v>
      </c>
      <c r="M45" s="29"/>
      <c r="N45" s="31" t="s">
        <v>4</v>
      </c>
      <c r="O45" s="120"/>
      <c r="P45" s="29">
        <v>36223</v>
      </c>
      <c r="Q45" s="29"/>
      <c r="R45" s="31" t="s">
        <v>4</v>
      </c>
    </row>
    <row r="46" spans="1:18" ht="17.25">
      <c r="A46" s="36">
        <v>65308</v>
      </c>
      <c r="B46" s="3"/>
      <c r="C46" s="6" t="s">
        <v>257</v>
      </c>
      <c r="D46" s="29">
        <v>-46121</v>
      </c>
      <c r="E46" s="12"/>
      <c r="F46" s="41">
        <v>-1</v>
      </c>
      <c r="G46" s="120"/>
      <c r="H46" s="31">
        <v>-54797</v>
      </c>
      <c r="I46" s="12"/>
      <c r="J46" s="41">
        <v>-1</v>
      </c>
      <c r="K46" s="120"/>
      <c r="L46" s="29">
        <v>756455</v>
      </c>
      <c r="M46" s="12"/>
      <c r="N46" s="41">
        <v>6</v>
      </c>
      <c r="O46" s="120"/>
      <c r="P46" s="29">
        <v>-499990</v>
      </c>
      <c r="Q46" s="12"/>
      <c r="R46" s="41">
        <v>-4</v>
      </c>
    </row>
    <row r="47" spans="1:18" ht="17.25">
      <c r="A47" s="36">
        <v>65000</v>
      </c>
      <c r="B47" s="3"/>
      <c r="C47" s="7" t="s">
        <v>71</v>
      </c>
      <c r="D47" s="43">
        <f>SUM(D42:D46)</f>
        <v>-358277</v>
      </c>
      <c r="E47" s="64"/>
      <c r="F47" s="43">
        <f>SUM(F42:F46)</f>
        <v>-8</v>
      </c>
      <c r="G47" s="64"/>
      <c r="H47" s="43">
        <f>SUM(H42:H46)</f>
        <v>42790</v>
      </c>
      <c r="I47" s="64"/>
      <c r="J47" s="43">
        <f>SUM(J42:J46)</f>
        <v>1</v>
      </c>
      <c r="K47" s="7"/>
      <c r="L47" s="43">
        <f>SUM(L42:L46)</f>
        <v>533563</v>
      </c>
      <c r="M47" s="64"/>
      <c r="N47" s="43">
        <f>SUM(N42:N46)</f>
        <v>4</v>
      </c>
      <c r="O47" s="64"/>
      <c r="P47" s="43">
        <f>SUM(P42:P46)</f>
        <v>-260251</v>
      </c>
      <c r="Q47" s="64"/>
      <c r="R47" s="79">
        <f>SUM(R42:R46)</f>
        <v>-2</v>
      </c>
    </row>
    <row r="48" spans="1:18" ht="17.25">
      <c r="A48" s="36"/>
      <c r="B48" s="3"/>
      <c r="C48" s="7"/>
      <c r="D48" s="96"/>
      <c r="E48" s="64"/>
      <c r="F48" s="96"/>
      <c r="G48" s="64"/>
      <c r="H48" s="95"/>
      <c r="I48" s="64"/>
      <c r="J48" s="96"/>
      <c r="K48" s="7"/>
      <c r="L48" s="96"/>
      <c r="M48" s="64"/>
      <c r="N48" s="96"/>
      <c r="O48" s="64"/>
      <c r="P48" s="95"/>
      <c r="Q48" s="64"/>
      <c r="R48" s="96"/>
    </row>
    <row r="49" spans="1:18" ht="18" thickBot="1">
      <c r="A49" s="36">
        <v>66000</v>
      </c>
      <c r="B49" s="3"/>
      <c r="C49" s="4" t="s">
        <v>72</v>
      </c>
      <c r="D49" s="92">
        <f>D36+D47</f>
        <v>1240173</v>
      </c>
      <c r="E49" s="64"/>
      <c r="F49" s="97">
        <f>F36+F47</f>
        <v>28</v>
      </c>
      <c r="G49" s="64"/>
      <c r="H49" s="92">
        <f>H36+H47</f>
        <v>1398151</v>
      </c>
      <c r="I49" s="64"/>
      <c r="J49" s="97">
        <f>J36+J47</f>
        <v>34</v>
      </c>
      <c r="K49" s="4"/>
      <c r="L49" s="92">
        <f>L36+L47</f>
        <v>4626377</v>
      </c>
      <c r="M49" s="64"/>
      <c r="N49" s="97">
        <f>N36+N47</f>
        <v>37</v>
      </c>
      <c r="O49" s="64"/>
      <c r="P49" s="92">
        <f>P36+P47</f>
        <v>3641808</v>
      </c>
      <c r="Q49" s="64"/>
      <c r="R49" s="97">
        <v>30</v>
      </c>
    </row>
    <row r="50" spans="1:18" ht="18" thickTop="1">
      <c r="A50" s="36"/>
      <c r="B50" s="3"/>
      <c r="C50" s="5"/>
      <c r="D50" s="18"/>
      <c r="E50" s="12"/>
      <c r="F50" s="18"/>
      <c r="G50" s="12"/>
      <c r="H50" s="18"/>
      <c r="I50" s="12"/>
      <c r="J50" s="18"/>
      <c r="K50" s="5"/>
      <c r="L50" s="18"/>
      <c r="M50" s="12"/>
      <c r="N50" s="18"/>
      <c r="O50" s="12"/>
      <c r="P50" s="18"/>
      <c r="Q50" s="12"/>
      <c r="R50" s="18"/>
    </row>
    <row r="51" spans="1:18" ht="17.25">
      <c r="A51" s="36"/>
      <c r="B51" s="3"/>
      <c r="C51" s="4" t="s">
        <v>73</v>
      </c>
      <c r="D51" s="18"/>
      <c r="E51" s="12"/>
      <c r="F51" s="18"/>
      <c r="G51" s="12"/>
      <c r="H51" s="18"/>
      <c r="I51" s="12"/>
      <c r="J51" s="18"/>
      <c r="K51" s="4"/>
      <c r="L51" s="18"/>
      <c r="M51" s="12"/>
      <c r="N51" s="18"/>
      <c r="O51" s="12"/>
      <c r="P51" s="18"/>
      <c r="Q51" s="12"/>
      <c r="R51" s="18"/>
    </row>
    <row r="52" spans="1:18" ht="17.25">
      <c r="A52" s="36">
        <v>67101</v>
      </c>
      <c r="B52" s="3"/>
      <c r="C52" s="6" t="s">
        <v>74</v>
      </c>
      <c r="D52" s="23">
        <f>D36</f>
        <v>1598450</v>
      </c>
      <c r="E52" s="12"/>
      <c r="F52" s="19">
        <f>F36</f>
        <v>36</v>
      </c>
      <c r="G52" s="12"/>
      <c r="H52" s="23">
        <f>H36</f>
        <v>1355361</v>
      </c>
      <c r="I52" s="12"/>
      <c r="J52" s="19">
        <f>J36</f>
        <v>33</v>
      </c>
      <c r="K52" s="6"/>
      <c r="L52" s="23">
        <f>L36</f>
        <v>4092814</v>
      </c>
      <c r="M52" s="12"/>
      <c r="N52" s="19">
        <f>N36</f>
        <v>33</v>
      </c>
      <c r="O52" s="12"/>
      <c r="P52" s="23">
        <f>P36</f>
        <v>3902059</v>
      </c>
      <c r="Q52" s="12"/>
      <c r="R52" s="19">
        <f>R36</f>
        <v>32</v>
      </c>
    </row>
    <row r="53" spans="1:18" ht="17.25">
      <c r="A53" s="36">
        <v>67111</v>
      </c>
      <c r="B53" s="3"/>
      <c r="C53" s="6" t="s">
        <v>75</v>
      </c>
      <c r="D53" s="11" t="s">
        <v>4</v>
      </c>
      <c r="E53" s="12"/>
      <c r="F53" s="11" t="s">
        <v>4</v>
      </c>
      <c r="G53" s="12"/>
      <c r="H53" s="11" t="s">
        <v>4</v>
      </c>
      <c r="I53" s="12"/>
      <c r="J53" s="11" t="s">
        <v>4</v>
      </c>
      <c r="K53" s="6"/>
      <c r="L53" s="11" t="s">
        <v>4</v>
      </c>
      <c r="M53" s="12"/>
      <c r="N53" s="11" t="s">
        <v>4</v>
      </c>
      <c r="O53" s="12"/>
      <c r="P53" s="11" t="s">
        <v>4</v>
      </c>
      <c r="Q53" s="12"/>
      <c r="R53" s="11" t="s">
        <v>4</v>
      </c>
    </row>
    <row r="54" spans="1:18" ht="18" thickBot="1">
      <c r="A54" s="36">
        <v>67100</v>
      </c>
      <c r="B54" s="3"/>
      <c r="C54" s="5"/>
      <c r="D54" s="25">
        <f>SUM(D52:D53)</f>
        <v>1598450</v>
      </c>
      <c r="E54" s="12"/>
      <c r="F54" s="65">
        <f>SUM(F52:F53)</f>
        <v>36</v>
      </c>
      <c r="G54" s="12"/>
      <c r="H54" s="25">
        <f>SUM(H52:H53)</f>
        <v>1355361</v>
      </c>
      <c r="I54" s="12"/>
      <c r="J54" s="65">
        <f>SUM(J52:J53)</f>
        <v>33</v>
      </c>
      <c r="K54" s="5"/>
      <c r="L54" s="25">
        <f>SUM(L52:L53)</f>
        <v>4092814</v>
      </c>
      <c r="M54" s="12"/>
      <c r="N54" s="65">
        <f>SUM(N52:N53)</f>
        <v>33</v>
      </c>
      <c r="O54" s="12"/>
      <c r="P54" s="25">
        <f>SUM(P52:P53)</f>
        <v>3902059</v>
      </c>
      <c r="Q54" s="12"/>
      <c r="R54" s="65">
        <f>SUM(R52:R53)</f>
        <v>32</v>
      </c>
    </row>
    <row r="55" spans="1:18" ht="18" thickTop="1">
      <c r="A55" s="36"/>
      <c r="B55" s="3"/>
      <c r="C55" s="5"/>
      <c r="D55" s="18"/>
      <c r="E55" s="12"/>
      <c r="F55" s="18"/>
      <c r="G55" s="12"/>
      <c r="H55" s="18"/>
      <c r="I55" s="12"/>
      <c r="J55" s="18"/>
      <c r="K55" s="5"/>
      <c r="L55" s="18"/>
      <c r="M55" s="12"/>
      <c r="N55" s="18"/>
      <c r="O55" s="12"/>
      <c r="P55" s="18"/>
      <c r="Q55" s="12"/>
      <c r="R55" s="18"/>
    </row>
    <row r="56" spans="1:18" ht="17.25">
      <c r="A56" s="36"/>
      <c r="B56" s="3"/>
      <c r="C56" s="4" t="s">
        <v>76</v>
      </c>
      <c r="D56" s="18"/>
      <c r="E56" s="12"/>
      <c r="F56" s="18"/>
      <c r="G56" s="12"/>
      <c r="H56" s="18"/>
      <c r="I56" s="12"/>
      <c r="J56" s="18"/>
      <c r="K56" s="4"/>
      <c r="L56" s="18"/>
      <c r="M56" s="12"/>
      <c r="N56" s="18"/>
      <c r="O56" s="12"/>
      <c r="P56" s="18"/>
      <c r="Q56" s="12"/>
      <c r="R56" s="18"/>
    </row>
    <row r="57" spans="1:18" ht="17.25">
      <c r="A57" s="36">
        <v>67301</v>
      </c>
      <c r="B57" s="3"/>
      <c r="C57" s="6" t="s">
        <v>74</v>
      </c>
      <c r="D57" s="23">
        <f>D49</f>
        <v>1240173</v>
      </c>
      <c r="E57" s="12"/>
      <c r="F57" s="19">
        <f>F49</f>
        <v>28</v>
      </c>
      <c r="G57" s="12"/>
      <c r="H57" s="23">
        <f>H49</f>
        <v>1398151</v>
      </c>
      <c r="I57" s="12"/>
      <c r="J57" s="19">
        <f>J49</f>
        <v>34</v>
      </c>
      <c r="K57" s="6"/>
      <c r="L57" s="23">
        <f>L49</f>
        <v>4626377</v>
      </c>
      <c r="M57" s="12"/>
      <c r="N57" s="19">
        <f>N49</f>
        <v>37</v>
      </c>
      <c r="O57" s="12"/>
      <c r="P57" s="23">
        <f>P49</f>
        <v>3641808</v>
      </c>
      <c r="Q57" s="12"/>
      <c r="R57" s="19">
        <f>R49</f>
        <v>30</v>
      </c>
    </row>
    <row r="58" spans="1:18" ht="17.25">
      <c r="A58" s="36">
        <v>67311</v>
      </c>
      <c r="B58" s="3"/>
      <c r="C58" s="6" t="s">
        <v>75</v>
      </c>
      <c r="D58" s="11" t="s">
        <v>4</v>
      </c>
      <c r="E58" s="12"/>
      <c r="F58" s="11" t="s">
        <v>4</v>
      </c>
      <c r="G58" s="12"/>
      <c r="H58" s="11" t="s">
        <v>4</v>
      </c>
      <c r="I58" s="12"/>
      <c r="J58" s="11" t="s">
        <v>4</v>
      </c>
      <c r="K58" s="6"/>
      <c r="L58" s="11" t="s">
        <v>4</v>
      </c>
      <c r="M58" s="12"/>
      <c r="N58" s="11" t="s">
        <v>4</v>
      </c>
      <c r="O58" s="12"/>
      <c r="P58" s="11" t="s">
        <v>4</v>
      </c>
      <c r="Q58" s="12"/>
      <c r="R58" s="11" t="s">
        <v>4</v>
      </c>
    </row>
    <row r="59" spans="1:18" ht="18" thickBot="1">
      <c r="A59" s="36">
        <v>67300</v>
      </c>
      <c r="B59" s="3"/>
      <c r="C59" s="5"/>
      <c r="D59" s="25">
        <f>SUM(D57:D58)</f>
        <v>1240173</v>
      </c>
      <c r="E59" s="12"/>
      <c r="F59" s="65">
        <f>SUM(F57:F58)</f>
        <v>28</v>
      </c>
      <c r="G59" s="12"/>
      <c r="H59" s="25">
        <f>SUM(H57:H58)</f>
        <v>1398151</v>
      </c>
      <c r="I59" s="12"/>
      <c r="J59" s="65">
        <f>SUM(J57:J58)</f>
        <v>34</v>
      </c>
      <c r="K59" s="5"/>
      <c r="L59" s="25">
        <f>SUM(L57:L58)</f>
        <v>4626377</v>
      </c>
      <c r="M59" s="12"/>
      <c r="N59" s="65">
        <f>SUM(N57:N58)</f>
        <v>37</v>
      </c>
      <c r="O59" s="12"/>
      <c r="P59" s="25">
        <f>SUM(P57:P58)</f>
        <v>3641808</v>
      </c>
      <c r="Q59" s="12"/>
      <c r="R59" s="65">
        <f>SUM(R57:R58)</f>
        <v>30</v>
      </c>
    </row>
    <row r="60" spans="1:18" ht="18" thickTop="1">
      <c r="A60" s="36"/>
      <c r="B60" s="3"/>
      <c r="C60" s="5"/>
      <c r="D60" s="18"/>
      <c r="E60" s="12"/>
      <c r="F60" s="18"/>
      <c r="G60" s="12"/>
      <c r="H60" s="18"/>
      <c r="I60" s="12"/>
      <c r="J60" s="18"/>
      <c r="K60" s="5"/>
      <c r="L60" s="18"/>
      <c r="M60" s="12"/>
      <c r="N60" s="18"/>
      <c r="O60" s="12"/>
      <c r="P60" s="18"/>
      <c r="Q60" s="12"/>
      <c r="R60" s="18"/>
    </row>
    <row r="61" spans="1:18" ht="17.25">
      <c r="A61" s="36"/>
      <c r="B61" s="3"/>
      <c r="C61" s="4" t="s">
        <v>183</v>
      </c>
      <c r="D61" s="18"/>
      <c r="E61" s="12"/>
      <c r="F61" s="18"/>
      <c r="G61" s="12"/>
      <c r="H61" s="18"/>
      <c r="I61" s="12"/>
      <c r="J61" s="18"/>
      <c r="K61" s="4"/>
      <c r="L61" s="18"/>
      <c r="M61" s="12"/>
      <c r="N61" s="18"/>
      <c r="O61" s="12"/>
      <c r="P61" s="18"/>
      <c r="Q61" s="12"/>
      <c r="R61" s="18"/>
    </row>
    <row r="62" spans="1:18" ht="17.25">
      <c r="A62" s="36"/>
      <c r="B62" s="3"/>
      <c r="C62" s="6" t="s">
        <v>77</v>
      </c>
      <c r="D62" s="18"/>
      <c r="E62" s="12"/>
      <c r="F62" s="18"/>
      <c r="G62" s="12"/>
      <c r="H62" s="18"/>
      <c r="I62" s="12"/>
      <c r="J62" s="18"/>
      <c r="K62" s="6"/>
      <c r="L62" s="18"/>
      <c r="M62" s="12"/>
      <c r="N62" s="18"/>
      <c r="O62" s="12"/>
      <c r="P62" s="18"/>
      <c r="Q62" s="12"/>
      <c r="R62" s="18"/>
    </row>
    <row r="63" spans="1:18" ht="18" thickBot="1">
      <c r="A63" s="36">
        <v>67500</v>
      </c>
      <c r="B63" s="3"/>
      <c r="C63" s="7" t="s">
        <v>78</v>
      </c>
      <c r="D63" s="40">
        <v>0.36</v>
      </c>
      <c r="E63" s="120"/>
      <c r="F63" s="120"/>
      <c r="G63" s="120"/>
      <c r="H63" s="40">
        <v>0.32</v>
      </c>
      <c r="I63" s="120"/>
      <c r="J63" s="120"/>
      <c r="K63" s="120"/>
      <c r="L63" s="40">
        <v>0.93</v>
      </c>
      <c r="M63" s="120"/>
      <c r="N63" s="120"/>
      <c r="O63" s="120"/>
      <c r="P63" s="40">
        <v>0.93</v>
      </c>
      <c r="Q63" s="12"/>
      <c r="R63" s="18"/>
    </row>
    <row r="64" spans="1:18" ht="18.75" thickBot="1" thickTop="1">
      <c r="A64" s="36">
        <v>67700</v>
      </c>
      <c r="B64" s="3"/>
      <c r="C64" s="7" t="s">
        <v>79</v>
      </c>
      <c r="D64" s="40">
        <v>0.36</v>
      </c>
      <c r="E64" s="120"/>
      <c r="F64" s="121"/>
      <c r="G64" s="120"/>
      <c r="H64" s="40">
        <v>0.32</v>
      </c>
      <c r="I64" s="120"/>
      <c r="J64" s="121"/>
      <c r="K64" s="120"/>
      <c r="L64" s="40">
        <v>0.92</v>
      </c>
      <c r="M64" s="120"/>
      <c r="N64" s="121"/>
      <c r="O64" s="120"/>
      <c r="P64" s="40">
        <v>0.93</v>
      </c>
      <c r="Q64" s="12"/>
      <c r="R64" s="18"/>
    </row>
    <row r="65" ht="17.25" thickTop="1"/>
  </sheetData>
  <sheetProtection/>
  <mergeCells count="10">
    <mergeCell ref="L7:N7"/>
    <mergeCell ref="P7:R7"/>
    <mergeCell ref="A1:R1"/>
    <mergeCell ref="A2:R2"/>
    <mergeCell ref="A3:R3"/>
    <mergeCell ref="A4:R4"/>
    <mergeCell ref="A5:R5"/>
    <mergeCell ref="A6:R6"/>
    <mergeCell ref="H7:J7"/>
    <mergeCell ref="D7:F7"/>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89"/>
  <sheetViews>
    <sheetView zoomScale="85" zoomScaleNormal="85" zoomScalePageLayoutView="0" workbookViewId="0" topLeftCell="A5">
      <pane xSplit="1" ySplit="3" topLeftCell="B14"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81.75390625" style="0" customWidth="1"/>
    <col min="2" max="2" width="12.625" style="0" customWidth="1"/>
    <col min="3" max="3" width="2.00390625" style="0" customWidth="1"/>
    <col min="4" max="4" width="4.875" style="0" customWidth="1"/>
    <col min="5" max="5" width="2.00390625" style="0" customWidth="1"/>
    <col min="6" max="6" width="12.625" style="0" customWidth="1"/>
    <col min="7" max="7" width="2.00390625" style="0" customWidth="1"/>
    <col min="8" max="8" width="4.875" style="0" customWidth="1"/>
    <col min="9" max="9" width="2.00390625" style="0" customWidth="1"/>
    <col min="10" max="10" width="12.625" style="0" customWidth="1"/>
    <col min="11" max="11" width="1.875" style="0" customWidth="1"/>
    <col min="12" max="12" width="4.875" style="0" customWidth="1"/>
    <col min="13" max="13" width="2.00390625" style="0" customWidth="1"/>
    <col min="14" max="14" width="12.625" style="0" customWidth="1"/>
    <col min="15" max="15" width="2.00390625" style="0" customWidth="1"/>
    <col min="16" max="16" width="4.875" style="0" customWidth="1"/>
    <col min="17" max="17" width="1.875" style="0" customWidth="1"/>
  </cols>
  <sheetData>
    <row r="1" spans="1:17" ht="16.5">
      <c r="A1" s="45" t="s">
        <v>45</v>
      </c>
      <c r="B1" s="45"/>
      <c r="C1" s="45"/>
      <c r="D1" s="45"/>
      <c r="E1" s="45"/>
      <c r="F1" s="45"/>
      <c r="G1" s="45"/>
      <c r="H1" s="45"/>
      <c r="I1" s="45"/>
      <c r="J1" s="45"/>
      <c r="K1" s="45"/>
      <c r="L1" s="45"/>
      <c r="M1" s="45"/>
      <c r="N1" s="45"/>
      <c r="O1" s="45"/>
      <c r="P1" s="45"/>
      <c r="Q1" s="45"/>
    </row>
    <row r="2" spans="1:17" ht="16.5">
      <c r="A2" s="45" t="s">
        <v>166</v>
      </c>
      <c r="B2" s="45"/>
      <c r="C2" s="45"/>
      <c r="D2" s="45"/>
      <c r="E2" s="45"/>
      <c r="F2" s="45"/>
      <c r="G2" s="45"/>
      <c r="H2" s="45"/>
      <c r="I2" s="45"/>
      <c r="J2" s="45"/>
      <c r="K2" s="45"/>
      <c r="L2" s="45"/>
      <c r="M2" s="45"/>
      <c r="N2" s="45"/>
      <c r="O2" s="45"/>
      <c r="P2" s="45"/>
      <c r="Q2" s="45"/>
    </row>
    <row r="3" spans="1:17" ht="16.5">
      <c r="A3" s="45" t="s">
        <v>225</v>
      </c>
      <c r="B3" s="45"/>
      <c r="C3" s="45"/>
      <c r="D3" s="45"/>
      <c r="E3" s="45"/>
      <c r="F3" s="45"/>
      <c r="G3" s="45"/>
      <c r="H3" s="45"/>
      <c r="I3" s="45"/>
      <c r="J3" s="45"/>
      <c r="K3" s="45"/>
      <c r="L3" s="45"/>
      <c r="M3" s="45"/>
      <c r="N3" s="45"/>
      <c r="O3" s="45"/>
      <c r="P3" s="45"/>
      <c r="Q3" s="45"/>
    </row>
    <row r="4" spans="1:17" ht="17.25" thickBot="1">
      <c r="A4" s="46" t="s">
        <v>226</v>
      </c>
      <c r="B4" s="46"/>
      <c r="C4" s="46"/>
      <c r="D4" s="46"/>
      <c r="E4" s="46"/>
      <c r="F4" s="46"/>
      <c r="G4" s="46"/>
      <c r="H4" s="46"/>
      <c r="I4" s="46"/>
      <c r="J4" s="46"/>
      <c r="K4" s="46"/>
      <c r="L4" s="46"/>
      <c r="M4" s="46"/>
      <c r="N4" s="46"/>
      <c r="O4" s="46"/>
      <c r="P4" s="46"/>
      <c r="Q4" s="45"/>
    </row>
    <row r="5" spans="2:16" ht="17.25" thickBot="1">
      <c r="B5" s="208" t="s">
        <v>328</v>
      </c>
      <c r="C5" s="208"/>
      <c r="D5" s="208"/>
      <c r="E5" s="208"/>
      <c r="F5" s="208"/>
      <c r="G5" s="208"/>
      <c r="H5" s="208"/>
      <c r="J5" s="207" t="s">
        <v>303</v>
      </c>
      <c r="K5" s="207"/>
      <c r="L5" s="207"/>
      <c r="M5" s="207"/>
      <c r="N5" s="207"/>
      <c r="O5" s="207"/>
      <c r="P5" s="207"/>
    </row>
    <row r="6" spans="1:17" s="10" customFormat="1" ht="17.25" thickBot="1">
      <c r="A6" s="36"/>
      <c r="B6" s="205">
        <v>2018</v>
      </c>
      <c r="C6" s="205"/>
      <c r="D6" s="205"/>
      <c r="E6" s="44"/>
      <c r="F6" s="206">
        <v>2017</v>
      </c>
      <c r="G6" s="206"/>
      <c r="H6" s="206"/>
      <c r="I6" s="36"/>
      <c r="J6" s="205">
        <v>2018</v>
      </c>
      <c r="K6" s="205"/>
      <c r="L6" s="205"/>
      <c r="M6" s="44"/>
      <c r="N6" s="206">
        <v>2017</v>
      </c>
      <c r="O6" s="206"/>
      <c r="P6" s="206"/>
      <c r="Q6" s="36"/>
    </row>
    <row r="7" spans="1:17" s="10" customFormat="1" ht="18" thickBot="1">
      <c r="A7" s="36"/>
      <c r="B7" s="75" t="s">
        <v>87</v>
      </c>
      <c r="C7" s="39"/>
      <c r="D7" s="37" t="s">
        <v>22</v>
      </c>
      <c r="E7" s="9"/>
      <c r="F7" s="75" t="s">
        <v>87</v>
      </c>
      <c r="G7" s="39"/>
      <c r="H7" s="37" t="s">
        <v>22</v>
      </c>
      <c r="I7" s="36"/>
      <c r="J7" s="75" t="s">
        <v>87</v>
      </c>
      <c r="K7" s="39"/>
      <c r="L7" s="37" t="s">
        <v>22</v>
      </c>
      <c r="M7" s="9"/>
      <c r="N7" s="75" t="s">
        <v>87</v>
      </c>
      <c r="O7" s="39"/>
      <c r="P7" s="37" t="s">
        <v>22</v>
      </c>
      <c r="Q7" s="36"/>
    </row>
    <row r="8" spans="1:17" ht="17.25">
      <c r="A8" s="47" t="s">
        <v>167</v>
      </c>
      <c r="B8" s="23">
        <f>'合併綜合損益表'!D9</f>
        <v>4671348</v>
      </c>
      <c r="C8" s="12"/>
      <c r="D8" s="18">
        <f>'合併綜合損益表'!F9</f>
        <v>106</v>
      </c>
      <c r="E8" s="12"/>
      <c r="F8" s="23">
        <f>'合併綜合損益表'!H9</f>
        <v>4329671</v>
      </c>
      <c r="G8" s="12"/>
      <c r="H8" s="18">
        <f>'合併綜合損益表'!J9</f>
        <v>105</v>
      </c>
      <c r="I8" s="47"/>
      <c r="J8" s="23">
        <f>'合併綜合損益表'!L9</f>
        <v>13522233</v>
      </c>
      <c r="K8" s="12"/>
      <c r="L8" s="18">
        <f>'合併綜合損益表'!N9</f>
        <v>108</v>
      </c>
      <c r="M8" s="12"/>
      <c r="N8" s="23">
        <f>'合併綜合損益表'!P9</f>
        <v>12595222</v>
      </c>
      <c r="O8" s="12"/>
      <c r="P8" s="18">
        <f>'合併綜合損益表'!R9</f>
        <v>104</v>
      </c>
      <c r="Q8" s="15"/>
    </row>
    <row r="9" spans="1:17" ht="17.25">
      <c r="A9" s="47"/>
      <c r="B9" s="18"/>
      <c r="C9" s="12"/>
      <c r="D9" s="18"/>
      <c r="E9" s="12"/>
      <c r="F9" s="18"/>
      <c r="G9" s="12"/>
      <c r="H9" s="18"/>
      <c r="I9" s="47"/>
      <c r="J9" s="18"/>
      <c r="K9" s="12"/>
      <c r="L9" s="18"/>
      <c r="M9" s="12"/>
      <c r="N9" s="18"/>
      <c r="O9" s="12"/>
      <c r="P9" s="18"/>
      <c r="Q9" s="15"/>
    </row>
    <row r="10" spans="1:17" ht="17.25">
      <c r="A10" s="47" t="s">
        <v>168</v>
      </c>
      <c r="B10" s="29">
        <f>'合併綜合損益表'!D11</f>
        <v>-1597197</v>
      </c>
      <c r="C10" s="12"/>
      <c r="D10" s="29">
        <f>'合併綜合損益表'!F11</f>
        <v>-36</v>
      </c>
      <c r="E10" s="12"/>
      <c r="F10" s="29">
        <f>'合併綜合損益表'!H11</f>
        <v>-1343836</v>
      </c>
      <c r="G10" s="12"/>
      <c r="H10" s="29">
        <f>'合併綜合損益表'!J11</f>
        <v>-32</v>
      </c>
      <c r="I10" s="47"/>
      <c r="J10" s="29">
        <f>'合併綜合損益表'!L11</f>
        <v>-4735953</v>
      </c>
      <c r="K10" s="12"/>
      <c r="L10" s="29">
        <f>'合併綜合損益表'!N11</f>
        <v>-38</v>
      </c>
      <c r="M10" s="12"/>
      <c r="N10" s="29">
        <f>'合併綜合損益表'!P11</f>
        <v>-3744609</v>
      </c>
      <c r="O10" s="12"/>
      <c r="P10" s="29">
        <f>'合併綜合損益表'!R11</f>
        <v>-31</v>
      </c>
      <c r="Q10" s="15"/>
    </row>
    <row r="11" spans="1:17" ht="17.25">
      <c r="A11" s="47"/>
      <c r="B11" s="18"/>
      <c r="C11" s="12"/>
      <c r="D11" s="18"/>
      <c r="E11" s="12"/>
      <c r="F11" s="18"/>
      <c r="G11" s="12"/>
      <c r="H11" s="18"/>
      <c r="I11" s="47"/>
      <c r="J11" s="18"/>
      <c r="K11" s="12"/>
      <c r="L11" s="18"/>
      <c r="M11" s="12"/>
      <c r="N11" s="18"/>
      <c r="O11" s="12"/>
      <c r="P11" s="18"/>
      <c r="Q11" s="15"/>
    </row>
    <row r="12" spans="1:17" ht="17.25">
      <c r="A12" s="47" t="s">
        <v>169</v>
      </c>
      <c r="B12" s="28">
        <f>SUM(B8:B10)</f>
        <v>3074151</v>
      </c>
      <c r="C12" s="12"/>
      <c r="D12" s="28">
        <f>SUM(D8:D10)</f>
        <v>70</v>
      </c>
      <c r="E12" s="12"/>
      <c r="F12" s="28">
        <f>SUM(F8:F10)</f>
        <v>2985835</v>
      </c>
      <c r="G12" s="12"/>
      <c r="H12" s="28">
        <f>SUM(H8:H10)</f>
        <v>73</v>
      </c>
      <c r="I12" s="47"/>
      <c r="J12" s="28">
        <f>SUM(J8:J10)</f>
        <v>8786280</v>
      </c>
      <c r="K12" s="12"/>
      <c r="L12" s="28">
        <f>SUM(L8:L10)</f>
        <v>70</v>
      </c>
      <c r="M12" s="12"/>
      <c r="N12" s="28">
        <f>SUM(N8:N10)</f>
        <v>8850613</v>
      </c>
      <c r="O12" s="12"/>
      <c r="P12" s="28">
        <f>SUM(P8:P10)</f>
        <v>73</v>
      </c>
      <c r="Q12" s="15"/>
    </row>
    <row r="13" spans="1:17" ht="17.25">
      <c r="A13" s="47"/>
      <c r="B13" s="18"/>
      <c r="C13" s="12"/>
      <c r="D13" s="18"/>
      <c r="E13" s="12"/>
      <c r="F13" s="18"/>
      <c r="G13" s="12"/>
      <c r="H13" s="18"/>
      <c r="I13" s="47"/>
      <c r="J13" s="18"/>
      <c r="K13" s="12"/>
      <c r="L13" s="18"/>
      <c r="M13" s="12"/>
      <c r="N13" s="18"/>
      <c r="O13" s="12"/>
      <c r="P13" s="18"/>
      <c r="Q13" s="15"/>
    </row>
    <row r="14" spans="1:17" ht="17.25">
      <c r="A14" s="47" t="s">
        <v>220</v>
      </c>
      <c r="B14" s="18"/>
      <c r="C14" s="12"/>
      <c r="D14" s="18"/>
      <c r="E14" s="12"/>
      <c r="F14" s="18"/>
      <c r="G14" s="12"/>
      <c r="H14" s="18"/>
      <c r="I14" s="47"/>
      <c r="J14" s="18"/>
      <c r="K14" s="12"/>
      <c r="L14" s="18"/>
      <c r="M14" s="12"/>
      <c r="N14" s="18"/>
      <c r="O14" s="12"/>
      <c r="P14" s="18"/>
      <c r="Q14" s="15"/>
    </row>
    <row r="15" spans="1:17" ht="17.25">
      <c r="A15" s="48" t="s">
        <v>270</v>
      </c>
      <c r="B15" s="29">
        <f>'合併綜合損益表'!D16</f>
        <v>925955</v>
      </c>
      <c r="C15" s="12"/>
      <c r="D15" s="29">
        <f>'合併綜合損益表'!F16</f>
        <v>21</v>
      </c>
      <c r="E15" s="12"/>
      <c r="F15" s="29">
        <f>'合併綜合損益表'!H16</f>
        <v>786129</v>
      </c>
      <c r="G15" s="12"/>
      <c r="H15" s="29">
        <f>'合併綜合損益表'!J16</f>
        <v>19</v>
      </c>
      <c r="I15" s="48"/>
      <c r="J15" s="29">
        <f>'合併綜合損益表'!L16</f>
        <v>2620926</v>
      </c>
      <c r="K15" s="12"/>
      <c r="L15" s="29">
        <f>'合併綜合損益表'!N16</f>
        <v>21</v>
      </c>
      <c r="M15" s="12"/>
      <c r="N15" s="29">
        <f>'合併綜合損益表'!P16</f>
        <v>2382130</v>
      </c>
      <c r="O15" s="12"/>
      <c r="P15" s="29">
        <f>'合併綜合損益表'!R16</f>
        <v>20</v>
      </c>
      <c r="Q15" s="15"/>
    </row>
    <row r="16" spans="1:17" ht="17.25">
      <c r="A16" s="48" t="s">
        <v>271</v>
      </c>
      <c r="B16" s="29">
        <f>'合併綜合損益表'!D17</f>
        <v>-157618</v>
      </c>
      <c r="C16" s="12"/>
      <c r="D16" s="29">
        <f>'合併綜合損益表'!F17</f>
        <v>-4</v>
      </c>
      <c r="E16" s="12"/>
      <c r="F16" s="29">
        <f>'合併綜合損益表'!H17</f>
        <v>171202</v>
      </c>
      <c r="G16" s="12"/>
      <c r="H16" s="29">
        <f>'合併綜合損益表'!J17</f>
        <v>4</v>
      </c>
      <c r="I16" s="48"/>
      <c r="J16" s="29">
        <f>'合併綜合損益表'!L17</f>
        <v>-37680</v>
      </c>
      <c r="K16" s="12"/>
      <c r="L16" s="29" t="str">
        <f>'合併綜合損益表'!N17</f>
        <v>-</v>
      </c>
      <c r="M16" s="12"/>
      <c r="N16" s="29">
        <f>'合併綜合損益表'!P17</f>
        <v>-76151</v>
      </c>
      <c r="O16" s="12"/>
      <c r="P16" s="29">
        <f>'合併綜合損益表'!R17</f>
        <v>-1</v>
      </c>
      <c r="Q16" s="15"/>
    </row>
    <row r="17" spans="1:17" ht="17.25">
      <c r="A17" s="48" t="s">
        <v>269</v>
      </c>
      <c r="B17" s="31" t="e">
        <f>合併綜合損益表!#REF!</f>
        <v>#REF!</v>
      </c>
      <c r="C17" s="11"/>
      <c r="D17" s="31" t="e">
        <f>合併綜合損益表!#REF!</f>
        <v>#REF!</v>
      </c>
      <c r="E17" s="12"/>
      <c r="F17" s="29" t="e">
        <f>合併綜合損益表!#REF!</f>
        <v>#REF!</v>
      </c>
      <c r="G17" s="12"/>
      <c r="H17" s="29" t="e">
        <f>合併綜合損益表!#REF!</f>
        <v>#REF!</v>
      </c>
      <c r="I17" s="48"/>
      <c r="J17" s="31" t="e">
        <f>合併綜合損益表!#REF!</f>
        <v>#REF!</v>
      </c>
      <c r="K17" s="11"/>
      <c r="L17" s="31" t="e">
        <f>合併綜合損益表!#REF!</f>
        <v>#REF!</v>
      </c>
      <c r="M17" s="12"/>
      <c r="N17" s="29" t="e">
        <f>合併綜合損益表!#REF!</f>
        <v>#REF!</v>
      </c>
      <c r="O17" s="12"/>
      <c r="P17" s="29" t="e">
        <f>合併綜合損益表!#REF!</f>
        <v>#REF!</v>
      </c>
      <c r="Q17" s="15"/>
    </row>
    <row r="18" spans="1:17" ht="17.25">
      <c r="A18" s="48" t="s">
        <v>272</v>
      </c>
      <c r="B18" s="31">
        <f>'合併綜合損益表'!D18</f>
        <v>216845</v>
      </c>
      <c r="C18" s="11"/>
      <c r="D18" s="31">
        <f>'合併綜合損益表'!F18</f>
        <v>5</v>
      </c>
      <c r="E18" s="12"/>
      <c r="F18" s="31">
        <f>'合併綜合損益表'!H18</f>
        <v>164429</v>
      </c>
      <c r="G18" s="11"/>
      <c r="H18" s="31">
        <f>'合併綜合損益表'!J18</f>
        <v>4</v>
      </c>
      <c r="I18" s="48"/>
      <c r="J18" s="31">
        <f>'合併綜合損益表'!L18</f>
        <v>455405</v>
      </c>
      <c r="K18" s="11"/>
      <c r="L18" s="31">
        <f>'合併綜合損益表'!N18</f>
        <v>4</v>
      </c>
      <c r="M18" s="12"/>
      <c r="N18" s="31">
        <f>'合併綜合損益表'!P18</f>
        <v>316442</v>
      </c>
      <c r="O18" s="11"/>
      <c r="P18" s="31">
        <f>'合併綜合損益表'!R18</f>
        <v>3</v>
      </c>
      <c r="Q18" s="15"/>
    </row>
    <row r="19" spans="1:17" ht="17.25">
      <c r="A19" s="48" t="s">
        <v>273</v>
      </c>
      <c r="B19" s="29">
        <f>'合併綜合損益表'!D19</f>
        <v>326165</v>
      </c>
      <c r="C19" s="12"/>
      <c r="D19" s="29">
        <f>'合併綜合損益表'!F19</f>
        <v>7</v>
      </c>
      <c r="E19" s="12"/>
      <c r="F19" s="29">
        <f>'合併綜合損益表'!H19</f>
        <v>-3250</v>
      </c>
      <c r="G19" s="12"/>
      <c r="H19" s="29" t="str">
        <f>'合併綜合損益表'!J19</f>
        <v>-</v>
      </c>
      <c r="I19" s="48"/>
      <c r="J19" s="29">
        <f>'合併綜合損益表'!L19</f>
        <v>586365</v>
      </c>
      <c r="K19" s="12"/>
      <c r="L19" s="29">
        <f>'合併綜合損益表'!N19</f>
        <v>5</v>
      </c>
      <c r="M19" s="12"/>
      <c r="N19" s="29">
        <f>'合併綜合損益表'!P19</f>
        <v>611740</v>
      </c>
      <c r="O19" s="12"/>
      <c r="P19" s="29">
        <f>'合併綜合損益表'!R19</f>
        <v>5</v>
      </c>
      <c r="Q19" s="15"/>
    </row>
    <row r="20" spans="1:17" ht="17.25">
      <c r="A20" s="48" t="s">
        <v>274</v>
      </c>
      <c r="B20" s="42">
        <f>'合併綜合損益表'!D20</f>
        <v>26309</v>
      </c>
      <c r="C20" s="12"/>
      <c r="D20" s="42">
        <f>'合併綜合損益表'!F20</f>
        <v>1</v>
      </c>
      <c r="E20" s="12"/>
      <c r="F20" s="62">
        <f>'合併綜合損益表'!H20</f>
        <v>8160</v>
      </c>
      <c r="G20" s="12"/>
      <c r="H20" s="63" t="str">
        <f>'合併綜合損益表'!J20</f>
        <v>-</v>
      </c>
      <c r="I20" s="48"/>
      <c r="J20" s="42">
        <f>'合併綜合損益表'!L20</f>
        <v>66041</v>
      </c>
      <c r="K20" s="12"/>
      <c r="L20" s="42" t="str">
        <f>'合併綜合損益表'!N20</f>
        <v>-</v>
      </c>
      <c r="M20" s="12"/>
      <c r="N20" s="62">
        <f>'合併綜合損益表'!P20</f>
        <v>-1960</v>
      </c>
      <c r="O20" s="12"/>
      <c r="P20" s="63" t="str">
        <f>'合併綜合損益表'!R20</f>
        <v>-</v>
      </c>
      <c r="Q20" s="15"/>
    </row>
    <row r="21" spans="1:17" ht="17.25">
      <c r="A21" s="47"/>
      <c r="B21" s="18"/>
      <c r="C21" s="12"/>
      <c r="D21" s="11"/>
      <c r="E21" s="12"/>
      <c r="F21" s="18"/>
      <c r="G21" s="12"/>
      <c r="H21" s="11"/>
      <c r="I21" s="47"/>
      <c r="J21" s="18"/>
      <c r="K21" s="12"/>
      <c r="L21" s="11"/>
      <c r="M21" s="12"/>
      <c r="N21" s="18"/>
      <c r="O21" s="12"/>
      <c r="P21" s="11"/>
      <c r="Q21" s="15"/>
    </row>
    <row r="22" spans="1:17" ht="17.25">
      <c r="A22" s="48" t="s">
        <v>329</v>
      </c>
      <c r="B22" s="62" t="e">
        <f>SUM(B15:B20)</f>
        <v>#REF!</v>
      </c>
      <c r="C22" s="12"/>
      <c r="D22" s="62" t="e">
        <f>SUM(D15:D20)</f>
        <v>#REF!</v>
      </c>
      <c r="E22" s="12"/>
      <c r="F22" s="62" t="e">
        <f>SUM(F15:F20)</f>
        <v>#REF!</v>
      </c>
      <c r="G22" s="12"/>
      <c r="H22" s="62" t="e">
        <f>SUM(H15:H20)</f>
        <v>#REF!</v>
      </c>
      <c r="I22" s="47"/>
      <c r="J22" s="62" t="e">
        <f>SUM(J15:J20)</f>
        <v>#REF!</v>
      </c>
      <c r="K22" s="12"/>
      <c r="L22" s="62" t="e">
        <f>SUM(L15:L20)</f>
        <v>#REF!</v>
      </c>
      <c r="M22" s="12"/>
      <c r="N22" s="62" t="e">
        <f>SUM(N15:N20)</f>
        <v>#REF!</v>
      </c>
      <c r="O22" s="12"/>
      <c r="P22" s="62" t="e">
        <f>SUM(P15:P20)</f>
        <v>#REF!</v>
      </c>
      <c r="Q22" s="15"/>
    </row>
    <row r="23" spans="1:17" ht="17.25">
      <c r="A23" s="47"/>
      <c r="B23" s="18"/>
      <c r="C23" s="12"/>
      <c r="D23" s="11"/>
      <c r="E23" s="12"/>
      <c r="F23" s="18"/>
      <c r="G23" s="12"/>
      <c r="H23" s="11"/>
      <c r="I23" s="47"/>
      <c r="J23" s="18"/>
      <c r="K23" s="12"/>
      <c r="L23" s="11"/>
      <c r="M23" s="12"/>
      <c r="N23" s="18"/>
      <c r="O23" s="12"/>
      <c r="P23" s="11"/>
      <c r="Q23" s="15"/>
    </row>
    <row r="24" spans="1:17" ht="17.25">
      <c r="A24" s="47" t="s">
        <v>170</v>
      </c>
      <c r="B24" s="62" t="e">
        <f>SUM(B12:B20)</f>
        <v>#REF!</v>
      </c>
      <c r="C24" s="12"/>
      <c r="D24" s="62" t="e">
        <f>SUM(D12:D20)</f>
        <v>#REF!</v>
      </c>
      <c r="E24" s="12"/>
      <c r="F24" s="62" t="e">
        <f>SUM(F12:F20)</f>
        <v>#REF!</v>
      </c>
      <c r="G24" s="12"/>
      <c r="H24" s="62" t="e">
        <f>SUM(H12:H20)</f>
        <v>#REF!</v>
      </c>
      <c r="I24" s="47"/>
      <c r="J24" s="62" t="e">
        <f>SUM(J12:J20)</f>
        <v>#REF!</v>
      </c>
      <c r="K24" s="12"/>
      <c r="L24" s="62" t="e">
        <f>SUM(L12:L20)</f>
        <v>#REF!</v>
      </c>
      <c r="M24" s="12"/>
      <c r="N24" s="62" t="e">
        <f>SUM(N12:N20)</f>
        <v>#REF!</v>
      </c>
      <c r="O24" s="12"/>
      <c r="P24" s="62" t="e">
        <f>SUM(P12:P20)</f>
        <v>#REF!</v>
      </c>
      <c r="Q24" s="15"/>
    </row>
    <row r="25" spans="1:17" ht="17.25">
      <c r="A25" s="47"/>
      <c r="B25" s="18"/>
      <c r="C25" s="12"/>
      <c r="D25" s="11"/>
      <c r="E25" s="12"/>
      <c r="F25" s="18"/>
      <c r="G25" s="12"/>
      <c r="H25" s="11"/>
      <c r="I25" s="47"/>
      <c r="J25" s="18"/>
      <c r="K25" s="12"/>
      <c r="L25" s="11"/>
      <c r="M25" s="12"/>
      <c r="N25" s="18"/>
      <c r="O25" s="12"/>
      <c r="P25" s="11"/>
      <c r="Q25" s="15"/>
    </row>
    <row r="26" spans="1:17" ht="17.25">
      <c r="A26" s="47" t="s">
        <v>89</v>
      </c>
      <c r="B26" s="29">
        <f>'合併綜合損益表'!D24</f>
        <v>-350332</v>
      </c>
      <c r="C26" s="12"/>
      <c r="D26" s="29">
        <f>'合併綜合損益表'!F24</f>
        <v>-8</v>
      </c>
      <c r="E26" s="12"/>
      <c r="F26" s="29">
        <f>'合併綜合損益表'!H24</f>
        <v>-355337</v>
      </c>
      <c r="G26" s="12"/>
      <c r="H26" s="29">
        <f>'合併綜合損益表'!J24</f>
        <v>-8</v>
      </c>
      <c r="I26" s="47"/>
      <c r="J26" s="29">
        <f>'合併綜合損益表'!L24</f>
        <v>-1077557</v>
      </c>
      <c r="K26" s="12"/>
      <c r="L26" s="29">
        <f>'合併綜合損益表'!N24</f>
        <v>-8</v>
      </c>
      <c r="M26" s="12"/>
      <c r="N26" s="29">
        <f>'合併綜合損益表'!P24</f>
        <v>-1072758</v>
      </c>
      <c r="O26" s="12"/>
      <c r="P26" s="29">
        <f>'合併綜合損益表'!R24</f>
        <v>-9</v>
      </c>
      <c r="Q26" s="15"/>
    </row>
    <row r="27" spans="1:17" ht="17.25">
      <c r="A27" s="47"/>
      <c r="B27" s="18"/>
      <c r="C27" s="12"/>
      <c r="D27" s="18"/>
      <c r="E27" s="12"/>
      <c r="F27" s="18"/>
      <c r="G27" s="12"/>
      <c r="H27" s="18"/>
      <c r="I27" s="47"/>
      <c r="J27" s="18"/>
      <c r="K27" s="12"/>
      <c r="L27" s="18"/>
      <c r="M27" s="12"/>
      <c r="N27" s="18"/>
      <c r="O27" s="12"/>
      <c r="P27" s="18"/>
      <c r="Q27" s="15"/>
    </row>
    <row r="28" spans="1:17" ht="17.25">
      <c r="A28" s="47" t="s">
        <v>171</v>
      </c>
      <c r="B28" s="18"/>
      <c r="C28" s="12"/>
      <c r="D28" s="18"/>
      <c r="E28" s="12"/>
      <c r="F28" s="18"/>
      <c r="G28" s="12"/>
      <c r="H28" s="18"/>
      <c r="I28" s="47"/>
      <c r="J28" s="18"/>
      <c r="K28" s="12"/>
      <c r="L28" s="18"/>
      <c r="M28" s="12"/>
      <c r="N28" s="18"/>
      <c r="O28" s="12"/>
      <c r="P28" s="18"/>
      <c r="Q28" s="15"/>
    </row>
    <row r="29" spans="1:17" ht="17.25">
      <c r="A29" s="48" t="s">
        <v>172</v>
      </c>
      <c r="B29" s="29">
        <f>'合併綜合損益表'!D27</f>
        <v>-1169217</v>
      </c>
      <c r="C29" s="12"/>
      <c r="D29" s="29">
        <f>'合併綜合損益表'!F27</f>
        <v>-27</v>
      </c>
      <c r="E29" s="12"/>
      <c r="F29" s="29">
        <f>'合併綜合損益表'!H27</f>
        <v>-1134122</v>
      </c>
      <c r="G29" s="12"/>
      <c r="H29" s="29">
        <f>'合併綜合損益表'!J27</f>
        <v>-28</v>
      </c>
      <c r="I29" s="48"/>
      <c r="J29" s="29">
        <f>'合併綜合損益表'!L27</f>
        <v>-3450739</v>
      </c>
      <c r="K29" s="12"/>
      <c r="L29" s="29">
        <f>'合併綜合損益表'!N27</f>
        <v>-28</v>
      </c>
      <c r="M29" s="12"/>
      <c r="N29" s="29">
        <f>'合併綜合損益表'!P27</f>
        <v>-3393236</v>
      </c>
      <c r="O29" s="12"/>
      <c r="P29" s="29">
        <f>'合併綜合損益表'!R27</f>
        <v>-28</v>
      </c>
      <c r="Q29" s="15"/>
    </row>
    <row r="30" spans="1:17" ht="17.25">
      <c r="A30" s="48" t="s">
        <v>90</v>
      </c>
      <c r="B30" s="29">
        <f>'合併綜合損益表'!D28</f>
        <v>-263155</v>
      </c>
      <c r="C30" s="12"/>
      <c r="D30" s="29">
        <f>'合併綜合損益表'!F28</f>
        <v>-6</v>
      </c>
      <c r="E30" s="12"/>
      <c r="F30" s="29">
        <f>'合併綜合損益表'!H28</f>
        <v>-120892</v>
      </c>
      <c r="G30" s="12"/>
      <c r="H30" s="29">
        <f>'合併綜合損益表'!J28</f>
        <v>-3</v>
      </c>
      <c r="I30" s="48"/>
      <c r="J30" s="29">
        <f>'合併綜合損益表'!L28</f>
        <v>-771326</v>
      </c>
      <c r="K30" s="12"/>
      <c r="L30" s="29">
        <f>'合併綜合損益表'!N28</f>
        <v>-6</v>
      </c>
      <c r="M30" s="12"/>
      <c r="N30" s="29">
        <f>'合併綜合損益表'!P28</f>
        <v>-350340</v>
      </c>
      <c r="O30" s="12"/>
      <c r="P30" s="29">
        <f>'合併綜合損益表'!R28</f>
        <v>-3</v>
      </c>
      <c r="Q30" s="15"/>
    </row>
    <row r="31" spans="1:17" ht="17.25">
      <c r="A31" s="48" t="s">
        <v>414</v>
      </c>
      <c r="B31" s="29">
        <f>'合併綜合損益表'!D29</f>
        <v>-725575</v>
      </c>
      <c r="C31" s="12"/>
      <c r="D31" s="29">
        <f>'合併綜合損益表'!F29</f>
        <v>-16</v>
      </c>
      <c r="E31" s="12"/>
      <c r="F31" s="29">
        <f>'合併綜合損益表'!H29</f>
        <v>-875567</v>
      </c>
      <c r="G31" s="12"/>
      <c r="H31" s="29">
        <f>'合併綜合損益表'!J29</f>
        <v>-21</v>
      </c>
      <c r="I31" s="48"/>
      <c r="J31" s="29">
        <f>'合併綜合損益表'!L29</f>
        <v>-2243055</v>
      </c>
      <c r="K31" s="12"/>
      <c r="L31" s="29">
        <f>'合併綜合損益表'!N29</f>
        <v>-18</v>
      </c>
      <c r="M31" s="12"/>
      <c r="N31" s="29">
        <f>'合併綜合損益表'!P29</f>
        <v>-2633278</v>
      </c>
      <c r="O31" s="12"/>
      <c r="P31" s="29">
        <f>'合併綜合損益表'!R29</f>
        <v>-22</v>
      </c>
      <c r="Q31" s="15"/>
    </row>
    <row r="32" spans="1:17" ht="17.25">
      <c r="A32" s="48"/>
      <c r="B32" s="29"/>
      <c r="C32" s="12"/>
      <c r="D32" s="29"/>
      <c r="E32" s="12"/>
      <c r="F32" s="29"/>
      <c r="G32" s="12"/>
      <c r="H32" s="29"/>
      <c r="I32" s="48"/>
      <c r="J32" s="29"/>
      <c r="K32" s="12"/>
      <c r="L32" s="29"/>
      <c r="M32" s="12"/>
      <c r="N32" s="29"/>
      <c r="O32" s="12"/>
      <c r="P32" s="29"/>
      <c r="Q32" s="15"/>
    </row>
    <row r="33" spans="1:17" ht="17.25">
      <c r="A33" s="49" t="s">
        <v>173</v>
      </c>
      <c r="B33" s="43">
        <f>SUM(B29:B32)</f>
        <v>-2157947</v>
      </c>
      <c r="C33" s="12"/>
      <c r="D33" s="43">
        <f>SUM(D29:D32)</f>
        <v>-49</v>
      </c>
      <c r="E33" s="12"/>
      <c r="F33" s="43">
        <f>SUM(F29:F32)</f>
        <v>-2130581</v>
      </c>
      <c r="G33" s="12"/>
      <c r="H33" s="43">
        <f>SUM(H29:H32)</f>
        <v>-52</v>
      </c>
      <c r="I33" s="49"/>
      <c r="J33" s="43">
        <f>SUM(J29:J32)</f>
        <v>-6465120</v>
      </c>
      <c r="K33" s="12"/>
      <c r="L33" s="43">
        <f>SUM(L29:L32)</f>
        <v>-52</v>
      </c>
      <c r="M33" s="12"/>
      <c r="N33" s="43">
        <f>SUM(N29:N32)</f>
        <v>-6376854</v>
      </c>
      <c r="O33" s="12"/>
      <c r="P33" s="43">
        <f>SUM(P29:P32)</f>
        <v>-53</v>
      </c>
      <c r="Q33" s="15"/>
    </row>
    <row r="34" spans="1:17" ht="16.5">
      <c r="A34" s="50"/>
      <c r="B34" s="13"/>
      <c r="C34" s="13"/>
      <c r="D34" s="13"/>
      <c r="E34" s="13"/>
      <c r="F34" s="13"/>
      <c r="G34" s="13"/>
      <c r="H34" s="13"/>
      <c r="I34" s="50"/>
      <c r="J34" s="13"/>
      <c r="K34" s="13"/>
      <c r="L34" s="13"/>
      <c r="M34" s="13"/>
      <c r="N34" s="13"/>
      <c r="O34" s="13"/>
      <c r="P34" s="13"/>
      <c r="Q34" s="13"/>
    </row>
    <row r="35" spans="1:17" ht="17.25">
      <c r="A35" s="47" t="s">
        <v>174</v>
      </c>
      <c r="B35" s="23" t="e">
        <f>B24+B26+B33</f>
        <v>#REF!</v>
      </c>
      <c r="C35" s="12"/>
      <c r="D35" s="19" t="e">
        <f>D24+D26+D33</f>
        <v>#REF!</v>
      </c>
      <c r="E35" s="12"/>
      <c r="F35" s="23" t="e">
        <f>F24+F26+F33</f>
        <v>#REF!</v>
      </c>
      <c r="G35" s="12"/>
      <c r="H35" s="19" t="e">
        <f>H24+H26+H33</f>
        <v>#REF!</v>
      </c>
      <c r="I35" s="47"/>
      <c r="J35" s="23" t="e">
        <f>J24+J26+J33</f>
        <v>#REF!</v>
      </c>
      <c r="K35" s="12"/>
      <c r="L35" s="19" t="e">
        <f>L24+L26+L33</f>
        <v>#REF!</v>
      </c>
      <c r="M35" s="12"/>
      <c r="N35" s="23" t="e">
        <f>N24+N26+N33</f>
        <v>#REF!</v>
      </c>
      <c r="O35" s="12"/>
      <c r="P35" s="19" t="e">
        <f>P24+P26+P33</f>
        <v>#REF!</v>
      </c>
      <c r="Q35" s="15"/>
    </row>
    <row r="36" spans="1:17" ht="17.25">
      <c r="A36" s="47"/>
      <c r="B36" s="18"/>
      <c r="C36" s="12"/>
      <c r="D36" s="18"/>
      <c r="E36" s="12"/>
      <c r="F36" s="18"/>
      <c r="G36" s="12"/>
      <c r="H36" s="18"/>
      <c r="I36" s="47"/>
      <c r="J36" s="18"/>
      <c r="K36" s="12"/>
      <c r="L36" s="18"/>
      <c r="M36" s="12"/>
      <c r="N36" s="18"/>
      <c r="O36" s="12"/>
      <c r="P36" s="18"/>
      <c r="Q36" s="15"/>
    </row>
    <row r="37" spans="1:17" ht="17.25">
      <c r="A37" s="47" t="s">
        <v>175</v>
      </c>
      <c r="B37" s="29">
        <f>'合併綜合損益表'!D34</f>
        <v>-305078</v>
      </c>
      <c r="C37" s="12"/>
      <c r="D37" s="29">
        <f>'合併綜合損益表'!F34</f>
        <v>-7</v>
      </c>
      <c r="E37" s="12"/>
      <c r="F37" s="29">
        <f>'合併綜合損益表'!H34</f>
        <v>-271226</v>
      </c>
      <c r="G37" s="12"/>
      <c r="H37" s="29">
        <f>'合併綜合損益表'!J34</f>
        <v>-7</v>
      </c>
      <c r="I37" s="47"/>
      <c r="J37" s="29">
        <f>'合併綜合損益表'!L34</f>
        <v>-841846</v>
      </c>
      <c r="K37" s="12"/>
      <c r="L37" s="29">
        <f>'合併綜合損益表'!N34</f>
        <v>-7</v>
      </c>
      <c r="M37" s="12"/>
      <c r="N37" s="29">
        <f>'合併綜合損益表'!P34</f>
        <v>-731143</v>
      </c>
      <c r="O37" s="12"/>
      <c r="P37" s="29">
        <f>'合併綜合損益表'!R34</f>
        <v>-6</v>
      </c>
      <c r="Q37" s="15"/>
    </row>
    <row r="38" spans="1:17" ht="17.25">
      <c r="A38" s="47"/>
      <c r="B38" s="18"/>
      <c r="C38" s="12"/>
      <c r="D38" s="18"/>
      <c r="E38" s="12"/>
      <c r="F38" s="18"/>
      <c r="G38" s="12"/>
      <c r="H38" s="18"/>
      <c r="I38" s="47"/>
      <c r="J38" s="18"/>
      <c r="K38" s="12"/>
      <c r="L38" s="18"/>
      <c r="M38" s="12"/>
      <c r="N38" s="18"/>
      <c r="O38" s="12"/>
      <c r="P38" s="18"/>
      <c r="Q38" s="15"/>
    </row>
    <row r="39" spans="1:17" ht="17.25">
      <c r="A39" s="47" t="s">
        <v>91</v>
      </c>
      <c r="B39" s="28" t="e">
        <f>SUM(B35:B37)</f>
        <v>#REF!</v>
      </c>
      <c r="C39" s="12"/>
      <c r="D39" s="28" t="e">
        <f>SUM(D35:D37)</f>
        <v>#REF!</v>
      </c>
      <c r="E39" s="12"/>
      <c r="F39" s="28" t="e">
        <f>SUM(F35:F37)</f>
        <v>#REF!</v>
      </c>
      <c r="G39" s="12"/>
      <c r="H39" s="28" t="e">
        <f>SUM(H35:H37)</f>
        <v>#REF!</v>
      </c>
      <c r="I39" s="47"/>
      <c r="J39" s="28" t="e">
        <f>SUM(J35:J37)</f>
        <v>#REF!</v>
      </c>
      <c r="K39" s="12"/>
      <c r="L39" s="28" t="e">
        <f>SUM(L35:L37)</f>
        <v>#REF!</v>
      </c>
      <c r="M39" s="12"/>
      <c r="N39" s="28" t="e">
        <f>SUM(N35:N37)</f>
        <v>#REF!</v>
      </c>
      <c r="O39" s="12"/>
      <c r="P39" s="28" t="e">
        <f>SUM(P35:P37)</f>
        <v>#REF!</v>
      </c>
      <c r="Q39" s="15"/>
    </row>
    <row r="40" spans="1:17" ht="17.25">
      <c r="A40" s="47"/>
      <c r="B40" s="18"/>
      <c r="C40" s="12"/>
      <c r="D40" s="18"/>
      <c r="E40" s="12"/>
      <c r="F40" s="18"/>
      <c r="G40" s="12"/>
      <c r="H40" s="18"/>
      <c r="I40" s="47"/>
      <c r="J40" s="18"/>
      <c r="K40" s="12"/>
      <c r="L40" s="18"/>
      <c r="M40" s="12"/>
      <c r="N40" s="18"/>
      <c r="O40" s="12"/>
      <c r="P40" s="18"/>
      <c r="Q40" s="15"/>
    </row>
    <row r="41" spans="1:17" ht="17.25">
      <c r="A41" s="47" t="s">
        <v>176</v>
      </c>
      <c r="B41" s="18"/>
      <c r="C41" s="12"/>
      <c r="D41" s="18"/>
      <c r="E41" s="12"/>
      <c r="F41" s="18"/>
      <c r="G41" s="12"/>
      <c r="H41" s="18"/>
      <c r="I41" s="47"/>
      <c r="J41" s="18"/>
      <c r="K41" s="12"/>
      <c r="L41" s="18"/>
      <c r="M41" s="12"/>
      <c r="N41" s="18"/>
      <c r="O41" s="12"/>
      <c r="P41" s="18"/>
      <c r="Q41" s="15"/>
    </row>
    <row r="42" spans="1:17" ht="17.25">
      <c r="A42" s="89" t="s">
        <v>275</v>
      </c>
      <c r="B42" s="18"/>
      <c r="C42" s="12"/>
      <c r="D42" s="18"/>
      <c r="E42" s="12"/>
      <c r="F42" s="18"/>
      <c r="G42" s="12"/>
      <c r="H42" s="18"/>
      <c r="I42" s="89"/>
      <c r="J42" s="18"/>
      <c r="K42" s="12"/>
      <c r="L42" s="18"/>
      <c r="M42" s="12"/>
      <c r="N42" s="18"/>
      <c r="O42" s="12"/>
      <c r="P42" s="18"/>
      <c r="Q42" s="15"/>
    </row>
    <row r="43" spans="1:17" ht="35.25" customHeight="1">
      <c r="A43" s="48" t="s">
        <v>276</v>
      </c>
      <c r="B43" s="116">
        <f>'合併綜合損益表'!D40</f>
        <v>-306789</v>
      </c>
      <c r="C43" s="106"/>
      <c r="D43" s="107">
        <f>'合併綜合損益表'!F40</f>
        <v>-7</v>
      </c>
      <c r="E43" s="106"/>
      <c r="F43" s="117" t="str">
        <f>'合併綜合損益表'!H41</f>
        <v>-</v>
      </c>
      <c r="G43" s="118"/>
      <c r="H43" s="117" t="str">
        <f>'合併綜合損益表'!J41</f>
        <v>-</v>
      </c>
      <c r="I43" s="48"/>
      <c r="J43" s="116">
        <f>'合併綜合損益表'!L40</f>
        <v>-234353</v>
      </c>
      <c r="K43" s="106"/>
      <c r="L43" s="107">
        <f>'合併綜合損益表'!N40</f>
        <v>-2</v>
      </c>
      <c r="M43" s="106"/>
      <c r="N43" s="117">
        <f>'合併綜合損益表'!P41</f>
        <v>35358</v>
      </c>
      <c r="O43" s="118"/>
      <c r="P43" s="117" t="str">
        <f>'合併綜合損益表'!R41</f>
        <v>-</v>
      </c>
      <c r="Q43" s="12"/>
    </row>
    <row r="44" spans="1:17" ht="17.25">
      <c r="A44" s="48" t="s">
        <v>277</v>
      </c>
      <c r="B44" s="42" t="str">
        <f>'合併綜合損益表'!D41</f>
        <v>-</v>
      </c>
      <c r="C44" s="71"/>
      <c r="D44" s="42" t="str">
        <f>'合併綜合損益表'!F41</f>
        <v>-</v>
      </c>
      <c r="E44" s="12"/>
      <c r="F44" s="42">
        <f>'合併綜合損益表'!H42</f>
        <v>96277</v>
      </c>
      <c r="G44" s="71"/>
      <c r="H44" s="42">
        <f>'合併綜合損益表'!J42</f>
        <v>2</v>
      </c>
      <c r="I44" s="48"/>
      <c r="J44" s="41" t="str">
        <f>'合併綜合損益表'!L41</f>
        <v>-</v>
      </c>
      <c r="K44" s="12"/>
      <c r="L44" s="69" t="str">
        <f>'合併綜合損益表'!N41</f>
        <v>-</v>
      </c>
      <c r="M44" s="12"/>
      <c r="N44" s="42">
        <f>'合併綜合損益表'!P42</f>
        <v>203516</v>
      </c>
      <c r="O44" s="71"/>
      <c r="P44" s="42">
        <f>'合併綜合損益表'!R42</f>
        <v>2</v>
      </c>
      <c r="Q44" s="12"/>
    </row>
    <row r="45" spans="1:17" ht="17.25">
      <c r="A45" s="47"/>
      <c r="B45" s="29">
        <f>SUM(B43:B44)</f>
        <v>-306789</v>
      </c>
      <c r="C45" s="12"/>
      <c r="D45" s="29">
        <f>SUM(D43:D44)</f>
        <v>-7</v>
      </c>
      <c r="E45" s="12"/>
      <c r="F45" s="113" t="s">
        <v>4</v>
      </c>
      <c r="G45" s="71"/>
      <c r="H45" s="113" t="s">
        <v>4</v>
      </c>
      <c r="I45" s="47"/>
      <c r="J45" s="29">
        <f>SUM(J43:J44)</f>
        <v>-234353</v>
      </c>
      <c r="K45" s="12"/>
      <c r="L45" s="29">
        <f>SUM(L43:L44)</f>
        <v>-2</v>
      </c>
      <c r="M45" s="12"/>
      <c r="N45" s="113" t="s">
        <v>4</v>
      </c>
      <c r="O45" s="71"/>
      <c r="P45" s="113" t="s">
        <v>4</v>
      </c>
      <c r="Q45" s="15"/>
    </row>
    <row r="46" spans="1:17" ht="17.25">
      <c r="A46" s="89" t="s">
        <v>219</v>
      </c>
      <c r="B46" s="18"/>
      <c r="C46" s="12"/>
      <c r="D46" s="18"/>
      <c r="E46" s="12"/>
      <c r="F46" s="18"/>
      <c r="G46" s="12"/>
      <c r="H46" s="18"/>
      <c r="I46" s="89"/>
      <c r="J46" s="18"/>
      <c r="K46" s="12"/>
      <c r="L46" s="18"/>
      <c r="M46" s="12"/>
      <c r="N46" s="18"/>
      <c r="O46" s="12"/>
      <c r="P46" s="18"/>
      <c r="Q46" s="15"/>
    </row>
    <row r="47" spans="1:17" ht="17.25">
      <c r="A47" s="48" t="s">
        <v>93</v>
      </c>
      <c r="B47" s="29">
        <f>'合併綜合損益表'!D45</f>
        <v>-5367</v>
      </c>
      <c r="C47" s="12"/>
      <c r="D47" s="11" t="str">
        <f>'合併綜合損益表'!F45</f>
        <v>-</v>
      </c>
      <c r="E47" s="12"/>
      <c r="F47" s="29">
        <f>'合併綜合損益表'!H45</f>
        <v>1310</v>
      </c>
      <c r="G47" s="12"/>
      <c r="H47" s="11" t="str">
        <f>'合併綜合損益表'!J45</f>
        <v>-</v>
      </c>
      <c r="I47" s="48"/>
      <c r="J47" s="29">
        <f>'合併綜合損益表'!L45</f>
        <v>11461</v>
      </c>
      <c r="K47" s="12"/>
      <c r="L47" s="11" t="str">
        <f>'合併綜合損益表'!N45</f>
        <v>-</v>
      </c>
      <c r="M47" s="12"/>
      <c r="N47" s="29">
        <f>'合併綜合損益表'!P45</f>
        <v>36223</v>
      </c>
      <c r="O47" s="12"/>
      <c r="P47" s="11" t="str">
        <f>'合併綜合損益表'!R45</f>
        <v>-</v>
      </c>
      <c r="Q47" s="15"/>
    </row>
    <row r="48" spans="1:17" ht="17.25">
      <c r="A48" s="48" t="s">
        <v>228</v>
      </c>
      <c r="B48" s="113" t="e">
        <f>合併綜合損益表!#REF!</f>
        <v>#REF!</v>
      </c>
      <c r="C48" s="71"/>
      <c r="D48" s="113" t="e">
        <f>合併綜合損益表!#REF!</f>
        <v>#REF!</v>
      </c>
      <c r="E48" s="64"/>
      <c r="F48" s="77" t="e">
        <f>合併綜合損益表!#REF!</f>
        <v>#REF!</v>
      </c>
      <c r="G48" s="64"/>
      <c r="H48" s="77" t="e">
        <f>合併綜合損益表!#REF!</f>
        <v>#REF!</v>
      </c>
      <c r="I48" s="48"/>
      <c r="J48" s="113" t="e">
        <f>合併綜合損益表!#REF!</f>
        <v>#REF!</v>
      </c>
      <c r="K48" s="71"/>
      <c r="L48" s="113" t="e">
        <f>合併綜合損益表!#REF!</f>
        <v>#REF!</v>
      </c>
      <c r="M48" s="64"/>
      <c r="N48" s="77" t="e">
        <f>合併綜合損益表!#REF!</f>
        <v>#REF!</v>
      </c>
      <c r="O48" s="64"/>
      <c r="P48" s="77" t="e">
        <f>合併綜合損益表!#REF!</f>
        <v>#REF!</v>
      </c>
      <c r="Q48" s="15"/>
    </row>
    <row r="49" spans="1:17" ht="34.5" customHeight="1">
      <c r="A49" s="48" t="s">
        <v>278</v>
      </c>
      <c r="B49" s="119">
        <f>'合併綜合損益表'!D46</f>
        <v>-46121</v>
      </c>
      <c r="C49" s="107"/>
      <c r="D49" s="119">
        <f>'合併綜合損益表'!F46</f>
        <v>-1</v>
      </c>
      <c r="E49" s="106"/>
      <c r="F49" s="119">
        <f>'合併綜合損益表'!H46</f>
        <v>-54797</v>
      </c>
      <c r="G49" s="118"/>
      <c r="H49" s="119">
        <f>'合併綜合損益表'!J46</f>
        <v>-1</v>
      </c>
      <c r="I49" s="48"/>
      <c r="J49" s="119">
        <f>'合併綜合損益表'!L46</f>
        <v>756455</v>
      </c>
      <c r="K49" s="107"/>
      <c r="L49" s="119">
        <f>'合併綜合損益表'!N46</f>
        <v>6</v>
      </c>
      <c r="M49" s="106"/>
      <c r="N49" s="119">
        <f>'合併綜合損益表'!P46</f>
        <v>-499990</v>
      </c>
      <c r="O49" s="118"/>
      <c r="P49" s="119">
        <f>'合併綜合損益表'!R46</f>
        <v>-4</v>
      </c>
      <c r="Q49" s="15"/>
    </row>
    <row r="50" spans="1:17" ht="17.25">
      <c r="A50" s="49" t="s">
        <v>229</v>
      </c>
      <c r="B50" s="29" t="e">
        <f>SUM(B45:B49)</f>
        <v>#REF!</v>
      </c>
      <c r="C50" s="64"/>
      <c r="D50" s="29" t="e">
        <f>SUM(D45:D49)</f>
        <v>#REF!</v>
      </c>
      <c r="E50" s="113"/>
      <c r="F50" s="29" t="e">
        <f>SUM(F45:F49)</f>
        <v>#REF!</v>
      </c>
      <c r="G50" s="64"/>
      <c r="H50" s="29" t="e">
        <f>SUM(H45:H49)</f>
        <v>#REF!</v>
      </c>
      <c r="I50" s="49"/>
      <c r="J50" s="29" t="e">
        <f>SUM(J45:J49)</f>
        <v>#REF!</v>
      </c>
      <c r="K50" s="64"/>
      <c r="L50" s="29" t="e">
        <f>SUM(L45:L49)</f>
        <v>#REF!</v>
      </c>
      <c r="M50" s="113"/>
      <c r="N50" s="29" t="e">
        <f>SUM(N45:N49)</f>
        <v>#REF!</v>
      </c>
      <c r="O50" s="64"/>
      <c r="P50" s="29" t="e">
        <f>SUM(P45:P49)</f>
        <v>#REF!</v>
      </c>
      <c r="Q50" s="15"/>
    </row>
    <row r="51" spans="1:17" ht="17.25">
      <c r="A51" s="47"/>
      <c r="B51" s="18"/>
      <c r="C51" s="12"/>
      <c r="D51" s="18"/>
      <c r="E51" s="12"/>
      <c r="F51" s="18"/>
      <c r="G51" s="12"/>
      <c r="H51" s="18"/>
      <c r="I51" s="47"/>
      <c r="J51" s="18"/>
      <c r="K51" s="12"/>
      <c r="L51" s="18"/>
      <c r="M51" s="12"/>
      <c r="N51" s="18"/>
      <c r="O51" s="12"/>
      <c r="P51" s="18"/>
      <c r="Q51" s="15"/>
    </row>
    <row r="52" spans="1:17" ht="18" thickBot="1">
      <c r="A52" s="47" t="s">
        <v>189</v>
      </c>
      <c r="B52" s="25" t="e">
        <f>B39+B50</f>
        <v>#REF!</v>
      </c>
      <c r="C52" s="12"/>
      <c r="D52" s="65" t="e">
        <f>D39+D50</f>
        <v>#REF!</v>
      </c>
      <c r="E52" s="12"/>
      <c r="F52" s="25" t="e">
        <f>F39+F50</f>
        <v>#REF!</v>
      </c>
      <c r="G52" s="12"/>
      <c r="H52" s="65" t="e">
        <f>H39+H50</f>
        <v>#REF!</v>
      </c>
      <c r="I52" s="47"/>
      <c r="J52" s="25" t="e">
        <f>J39+J50</f>
        <v>#REF!</v>
      </c>
      <c r="K52" s="12"/>
      <c r="L52" s="65" t="e">
        <f>L39+L50</f>
        <v>#REF!</v>
      </c>
      <c r="M52" s="12"/>
      <c r="N52" s="25" t="e">
        <f>N39+N50</f>
        <v>#REF!</v>
      </c>
      <c r="O52" s="12"/>
      <c r="P52" s="65" t="e">
        <f>P39+P50</f>
        <v>#REF!</v>
      </c>
      <c r="Q52" s="15"/>
    </row>
    <row r="53" spans="1:17" ht="18" thickTop="1">
      <c r="A53" s="47"/>
      <c r="B53" s="18"/>
      <c r="C53" s="12"/>
      <c r="D53" s="18"/>
      <c r="E53" s="12"/>
      <c r="F53" s="18"/>
      <c r="G53" s="12"/>
      <c r="H53" s="18"/>
      <c r="I53" s="47"/>
      <c r="J53" s="18"/>
      <c r="K53" s="12"/>
      <c r="L53" s="18"/>
      <c r="M53" s="12"/>
      <c r="N53" s="18"/>
      <c r="O53" s="12"/>
      <c r="P53" s="18"/>
      <c r="Q53" s="15"/>
    </row>
    <row r="54" spans="1:17" ht="17.25">
      <c r="A54" s="47" t="s">
        <v>160</v>
      </c>
      <c r="B54" s="18"/>
      <c r="C54" s="12"/>
      <c r="D54" s="18"/>
      <c r="E54" s="12"/>
      <c r="F54" s="18"/>
      <c r="G54" s="12"/>
      <c r="H54" s="18"/>
      <c r="I54" s="47"/>
      <c r="J54" s="18"/>
      <c r="K54" s="12"/>
      <c r="L54" s="18"/>
      <c r="M54" s="12"/>
      <c r="N54" s="18"/>
      <c r="O54" s="12"/>
      <c r="P54" s="18"/>
      <c r="Q54" s="15"/>
    </row>
    <row r="55" spans="1:17" ht="17.25">
      <c r="A55" s="48" t="s">
        <v>190</v>
      </c>
      <c r="B55" s="23">
        <f>'合併綜合損益表'!D52</f>
        <v>1598450</v>
      </c>
      <c r="C55" s="12"/>
      <c r="D55" s="19">
        <f>'合併綜合損益表'!F52</f>
        <v>36</v>
      </c>
      <c r="E55" s="12"/>
      <c r="F55" s="23">
        <f>'合併綜合損益表'!H52</f>
        <v>1355361</v>
      </c>
      <c r="G55" s="12"/>
      <c r="H55" s="19">
        <f>'合併綜合損益表'!J52</f>
        <v>33</v>
      </c>
      <c r="I55" s="48"/>
      <c r="J55" s="23">
        <f>'合併綜合損益表'!L52</f>
        <v>4092814</v>
      </c>
      <c r="K55" s="12"/>
      <c r="L55" s="19">
        <f>'合併綜合損益表'!N52</f>
        <v>33</v>
      </c>
      <c r="M55" s="12"/>
      <c r="N55" s="23">
        <f>'合併綜合損益表'!P52</f>
        <v>3902059</v>
      </c>
      <c r="O55" s="12"/>
      <c r="P55" s="19">
        <f>'合併綜合損益表'!R52</f>
        <v>32</v>
      </c>
      <c r="Q55" s="15"/>
    </row>
    <row r="56" spans="1:17" ht="17.25">
      <c r="A56" s="48" t="s">
        <v>92</v>
      </c>
      <c r="B56" s="11" t="str">
        <f>'合併綜合損益表'!D53</f>
        <v>-</v>
      </c>
      <c r="C56" s="12"/>
      <c r="D56" s="11" t="str">
        <f>'合併綜合損益表'!F53</f>
        <v>-</v>
      </c>
      <c r="E56" s="12"/>
      <c r="F56" s="11" t="str">
        <f>'合併綜合損益表'!H53</f>
        <v>-</v>
      </c>
      <c r="G56" s="12"/>
      <c r="H56" s="11" t="str">
        <f>'合併綜合損益表'!J53</f>
        <v>-</v>
      </c>
      <c r="I56" s="48"/>
      <c r="J56" s="11" t="str">
        <f>'合併綜合損益表'!L53</f>
        <v>-</v>
      </c>
      <c r="K56" s="12"/>
      <c r="L56" s="11" t="str">
        <f>'合併綜合損益表'!N53</f>
        <v>-</v>
      </c>
      <c r="M56" s="12"/>
      <c r="N56" s="11" t="str">
        <f>'合併綜合損益表'!P53</f>
        <v>-</v>
      </c>
      <c r="O56" s="12"/>
      <c r="P56" s="11" t="str">
        <f>'合併綜合損益表'!R53</f>
        <v>-</v>
      </c>
      <c r="Q56" s="15"/>
    </row>
    <row r="57" spans="1:17" ht="17.25">
      <c r="A57" s="48"/>
      <c r="B57" s="11"/>
      <c r="C57" s="12"/>
      <c r="D57" s="11"/>
      <c r="E57" s="12"/>
      <c r="F57" s="11"/>
      <c r="G57" s="12"/>
      <c r="H57" s="11"/>
      <c r="I57" s="48"/>
      <c r="J57" s="11"/>
      <c r="K57" s="12"/>
      <c r="L57" s="11"/>
      <c r="M57" s="12"/>
      <c r="N57" s="11"/>
      <c r="O57" s="12"/>
      <c r="P57" s="11"/>
      <c r="Q57" s="15"/>
    </row>
    <row r="58" spans="1:17" ht="18" thickBot="1">
      <c r="A58" s="47"/>
      <c r="B58" s="25">
        <f>SUM(B55:B57)</f>
        <v>1598450</v>
      </c>
      <c r="C58" s="12"/>
      <c r="D58" s="65">
        <f>SUM(D55:D57)</f>
        <v>36</v>
      </c>
      <c r="E58" s="12"/>
      <c r="F58" s="25">
        <f>SUM(F55:F57)</f>
        <v>1355361</v>
      </c>
      <c r="G58" s="12"/>
      <c r="H58" s="65">
        <f>SUM(H55:H57)</f>
        <v>33</v>
      </c>
      <c r="I58" s="47"/>
      <c r="J58" s="25">
        <f>SUM(J55:J57)</f>
        <v>4092814</v>
      </c>
      <c r="K58" s="12"/>
      <c r="L58" s="65">
        <f>SUM(L55:L57)</f>
        <v>33</v>
      </c>
      <c r="M58" s="12"/>
      <c r="N58" s="25">
        <f>SUM(N55:N57)</f>
        <v>3902059</v>
      </c>
      <c r="O58" s="12"/>
      <c r="P58" s="65">
        <f>SUM(P55:P57)</f>
        <v>32</v>
      </c>
      <c r="Q58" s="15"/>
    </row>
    <row r="59" spans="1:17" ht="18" thickTop="1">
      <c r="A59" s="47"/>
      <c r="B59" s="18"/>
      <c r="C59" s="12"/>
      <c r="D59" s="18"/>
      <c r="E59" s="12"/>
      <c r="F59" s="18"/>
      <c r="G59" s="12"/>
      <c r="H59" s="18"/>
      <c r="I59" s="47"/>
      <c r="J59" s="18"/>
      <c r="K59" s="12"/>
      <c r="L59" s="18"/>
      <c r="M59" s="12"/>
      <c r="N59" s="18"/>
      <c r="O59" s="12"/>
      <c r="P59" s="18"/>
      <c r="Q59" s="15"/>
    </row>
    <row r="60" spans="1:17" ht="17.25">
      <c r="A60" s="47" t="s">
        <v>161</v>
      </c>
      <c r="B60" s="18"/>
      <c r="C60" s="12"/>
      <c r="D60" s="18"/>
      <c r="E60" s="12"/>
      <c r="F60" s="18"/>
      <c r="G60" s="12"/>
      <c r="H60" s="18"/>
      <c r="I60" s="47"/>
      <c r="J60" s="18"/>
      <c r="K60" s="12"/>
      <c r="L60" s="18"/>
      <c r="M60" s="12"/>
      <c r="N60" s="18"/>
      <c r="O60" s="12"/>
      <c r="P60" s="18"/>
      <c r="Q60" s="15"/>
    </row>
    <row r="61" spans="1:17" ht="17.25">
      <c r="A61" s="48" t="s">
        <v>190</v>
      </c>
      <c r="B61" s="23">
        <f>'合併綜合損益表'!D57</f>
        <v>1240173</v>
      </c>
      <c r="C61" s="12"/>
      <c r="D61" s="19">
        <f>'合併綜合損益表'!F57</f>
        <v>28</v>
      </c>
      <c r="E61" s="12"/>
      <c r="F61" s="23">
        <f>'合併綜合損益表'!H57</f>
        <v>1398151</v>
      </c>
      <c r="G61" s="12"/>
      <c r="H61" s="19">
        <f>'合併綜合損益表'!J57</f>
        <v>34</v>
      </c>
      <c r="I61" s="48"/>
      <c r="J61" s="23">
        <f>'合併綜合損益表'!L57</f>
        <v>4626377</v>
      </c>
      <c r="K61" s="12"/>
      <c r="L61" s="19">
        <f>'合併綜合損益表'!N57</f>
        <v>37</v>
      </c>
      <c r="M61" s="12"/>
      <c r="N61" s="23">
        <f>'合併綜合損益表'!P57</f>
        <v>3641808</v>
      </c>
      <c r="O61" s="12"/>
      <c r="P61" s="19">
        <f>'合併綜合損益表'!R57</f>
        <v>30</v>
      </c>
      <c r="Q61" s="15"/>
    </row>
    <row r="62" spans="1:17" ht="17.25">
      <c r="A62" s="48" t="s">
        <v>92</v>
      </c>
      <c r="B62" s="11" t="str">
        <f>'合併綜合損益表'!D58</f>
        <v>-</v>
      </c>
      <c r="C62" s="12"/>
      <c r="D62" s="11" t="str">
        <f>'合併綜合損益表'!F58</f>
        <v>-</v>
      </c>
      <c r="E62" s="12"/>
      <c r="F62" s="11" t="str">
        <f>'合併綜合損益表'!H58</f>
        <v>-</v>
      </c>
      <c r="G62" s="12"/>
      <c r="H62" s="11" t="str">
        <f>'合併綜合損益表'!J58</f>
        <v>-</v>
      </c>
      <c r="I62" s="48"/>
      <c r="J62" s="11" t="str">
        <f>'合併綜合損益表'!L58</f>
        <v>-</v>
      </c>
      <c r="K62" s="12"/>
      <c r="L62" s="11" t="str">
        <f>'合併綜合損益表'!N58</f>
        <v>-</v>
      </c>
      <c r="M62" s="12"/>
      <c r="N62" s="11" t="str">
        <f>'合併綜合損益表'!P58</f>
        <v>-</v>
      </c>
      <c r="O62" s="12"/>
      <c r="P62" s="11" t="str">
        <f>'合併綜合損益表'!R58</f>
        <v>-</v>
      </c>
      <c r="Q62" s="15"/>
    </row>
    <row r="63" spans="1:17" ht="17.25">
      <c r="A63" s="48"/>
      <c r="B63" s="11"/>
      <c r="C63" s="12"/>
      <c r="D63" s="11"/>
      <c r="E63" s="12"/>
      <c r="F63" s="11"/>
      <c r="G63" s="12"/>
      <c r="H63" s="11"/>
      <c r="I63" s="48"/>
      <c r="J63" s="11"/>
      <c r="K63" s="12"/>
      <c r="L63" s="11"/>
      <c r="M63" s="12"/>
      <c r="N63" s="11"/>
      <c r="O63" s="12"/>
      <c r="P63" s="11"/>
      <c r="Q63" s="15"/>
    </row>
    <row r="64" spans="1:17" ht="18" thickBot="1">
      <c r="A64" s="47"/>
      <c r="B64" s="25">
        <f>SUM(B61:B63)</f>
        <v>1240173</v>
      </c>
      <c r="C64" s="12"/>
      <c r="D64" s="65">
        <f>SUM(D61:D63)</f>
        <v>28</v>
      </c>
      <c r="E64" s="12"/>
      <c r="F64" s="25">
        <f>SUM(F61:F63)</f>
        <v>1398151</v>
      </c>
      <c r="G64" s="12"/>
      <c r="H64" s="65">
        <f>SUM(H61:H63)</f>
        <v>34</v>
      </c>
      <c r="I64" s="47"/>
      <c r="J64" s="25">
        <f>SUM(J61:J63)</f>
        <v>4626377</v>
      </c>
      <c r="K64" s="12"/>
      <c r="L64" s="65">
        <f>SUM(L61:L63)</f>
        <v>37</v>
      </c>
      <c r="M64" s="12"/>
      <c r="N64" s="25">
        <f>SUM(N61:N63)</f>
        <v>3641808</v>
      </c>
      <c r="O64" s="12"/>
      <c r="P64" s="65">
        <f>SUM(P61:P63)</f>
        <v>30</v>
      </c>
      <c r="Q64" s="15"/>
    </row>
    <row r="65" spans="1:17" ht="18" thickTop="1">
      <c r="A65" s="47"/>
      <c r="B65" s="18"/>
      <c r="C65" s="12"/>
      <c r="D65" s="18"/>
      <c r="E65" s="12"/>
      <c r="F65" s="18"/>
      <c r="G65" s="12"/>
      <c r="H65" s="18"/>
      <c r="I65" s="47"/>
      <c r="J65" s="18"/>
      <c r="K65" s="12"/>
      <c r="L65" s="18"/>
      <c r="M65" s="12"/>
      <c r="N65" s="18"/>
      <c r="O65" s="12"/>
      <c r="P65" s="18"/>
      <c r="Q65" s="15"/>
    </row>
    <row r="66" spans="1:17" ht="17.25">
      <c r="A66" s="47" t="s">
        <v>94</v>
      </c>
      <c r="B66" s="18"/>
      <c r="C66" s="12"/>
      <c r="D66" s="18"/>
      <c r="E66" s="12"/>
      <c r="F66" s="18"/>
      <c r="G66" s="12"/>
      <c r="H66" s="18"/>
      <c r="I66" s="47"/>
      <c r="J66" s="18"/>
      <c r="K66" s="12"/>
      <c r="L66" s="18"/>
      <c r="M66" s="12"/>
      <c r="N66" s="18"/>
      <c r="O66" s="12"/>
      <c r="P66" s="18"/>
      <c r="Q66" s="15"/>
    </row>
    <row r="67" spans="1:17" ht="18" thickBot="1">
      <c r="A67" s="49" t="s">
        <v>177</v>
      </c>
      <c r="B67" s="40">
        <f>'合併綜合損益表'!D63</f>
        <v>0.36</v>
      </c>
      <c r="C67" s="12"/>
      <c r="D67" s="18"/>
      <c r="E67" s="12"/>
      <c r="F67" s="40">
        <f>'合併綜合損益表'!H63</f>
        <v>0.32</v>
      </c>
      <c r="G67" s="12"/>
      <c r="H67" s="18"/>
      <c r="I67" s="49"/>
      <c r="J67" s="40">
        <f>'合併綜合損益表'!L63</f>
        <v>0.93</v>
      </c>
      <c r="K67" s="12"/>
      <c r="L67" s="18"/>
      <c r="M67" s="12"/>
      <c r="N67" s="40">
        <f>'合併綜合損益表'!P63</f>
        <v>0.93</v>
      </c>
      <c r="O67" s="12"/>
      <c r="P67" s="18"/>
      <c r="Q67" s="15"/>
    </row>
    <row r="68" spans="1:17" ht="18.75" thickBot="1" thickTop="1">
      <c r="A68" s="49" t="s">
        <v>178</v>
      </c>
      <c r="B68" s="40">
        <f>'合併綜合損益表'!D64</f>
        <v>0.36</v>
      </c>
      <c r="C68" s="12"/>
      <c r="D68" s="18"/>
      <c r="E68" s="12"/>
      <c r="F68" s="40">
        <f>'合併綜合損益表'!H64</f>
        <v>0.32</v>
      </c>
      <c r="G68" s="12"/>
      <c r="H68" s="18"/>
      <c r="I68" s="49"/>
      <c r="J68" s="40">
        <f>'合併綜合損益表'!L64</f>
        <v>0.92</v>
      </c>
      <c r="K68" s="12"/>
      <c r="L68" s="18"/>
      <c r="M68" s="12"/>
      <c r="N68" s="40">
        <f>'合併綜合損益表'!P64</f>
        <v>0.93</v>
      </c>
      <c r="O68" s="12"/>
      <c r="P68" s="18"/>
      <c r="Q68" s="15"/>
    </row>
    <row r="69" spans="1:9" ht="17.25" thickTop="1">
      <c r="A69" s="50"/>
      <c r="B69" s="50"/>
      <c r="C69" s="50"/>
      <c r="D69" s="50"/>
      <c r="E69" s="50"/>
      <c r="F69" s="50"/>
      <c r="G69" s="50"/>
      <c r="H69" s="50"/>
      <c r="I69" s="50"/>
    </row>
    <row r="70" spans="1:9" ht="16.5">
      <c r="A70" s="50"/>
      <c r="B70" s="50"/>
      <c r="C70" s="50"/>
      <c r="D70" s="50"/>
      <c r="E70" s="50"/>
      <c r="F70" s="50"/>
      <c r="G70" s="50"/>
      <c r="H70" s="50"/>
      <c r="I70" s="50"/>
    </row>
    <row r="71" spans="1:9" ht="16.5">
      <c r="A71" s="50"/>
      <c r="B71" s="50"/>
      <c r="C71" s="50"/>
      <c r="D71" s="50"/>
      <c r="E71" s="50"/>
      <c r="F71" s="50"/>
      <c r="G71" s="50"/>
      <c r="H71" s="50"/>
      <c r="I71" s="50"/>
    </row>
    <row r="72" spans="1:9" ht="16.5">
      <c r="A72" s="50"/>
      <c r="B72" s="50"/>
      <c r="C72" s="50"/>
      <c r="D72" s="50"/>
      <c r="E72" s="50"/>
      <c r="F72" s="50"/>
      <c r="G72" s="50"/>
      <c r="H72" s="50"/>
      <c r="I72" s="50"/>
    </row>
    <row r="73" spans="1:9" ht="16.5">
      <c r="A73" s="50"/>
      <c r="B73" s="50"/>
      <c r="C73" s="50"/>
      <c r="D73" s="50"/>
      <c r="E73" s="50"/>
      <c r="F73" s="50"/>
      <c r="G73" s="50"/>
      <c r="H73" s="50"/>
      <c r="I73" s="50"/>
    </row>
    <row r="74" spans="1:9" ht="16.5">
      <c r="A74" s="50"/>
      <c r="B74" s="50"/>
      <c r="C74" s="50"/>
      <c r="D74" s="50"/>
      <c r="E74" s="50"/>
      <c r="F74" s="50"/>
      <c r="G74" s="50"/>
      <c r="H74" s="50"/>
      <c r="I74" s="50"/>
    </row>
    <row r="75" spans="1:9" ht="16.5">
      <c r="A75" s="50"/>
      <c r="B75" s="50"/>
      <c r="C75" s="50"/>
      <c r="D75" s="50"/>
      <c r="E75" s="50"/>
      <c r="F75" s="50"/>
      <c r="G75" s="50"/>
      <c r="H75" s="50"/>
      <c r="I75" s="50"/>
    </row>
    <row r="76" spans="1:9" ht="16.5">
      <c r="A76" s="50"/>
      <c r="B76" s="50"/>
      <c r="C76" s="50"/>
      <c r="D76" s="50"/>
      <c r="E76" s="50"/>
      <c r="F76" s="50"/>
      <c r="G76" s="50"/>
      <c r="H76" s="50"/>
      <c r="I76" s="50"/>
    </row>
    <row r="77" spans="1:9" ht="16.5">
      <c r="A77" s="50"/>
      <c r="B77" s="50"/>
      <c r="C77" s="50"/>
      <c r="D77" s="50"/>
      <c r="E77" s="50"/>
      <c r="F77" s="50"/>
      <c r="G77" s="50"/>
      <c r="H77" s="50"/>
      <c r="I77" s="50"/>
    </row>
    <row r="78" spans="1:9" ht="16.5">
      <c r="A78" s="50"/>
      <c r="B78" s="50"/>
      <c r="C78" s="50"/>
      <c r="D78" s="50"/>
      <c r="E78" s="50"/>
      <c r="F78" s="50"/>
      <c r="G78" s="50"/>
      <c r="H78" s="50"/>
      <c r="I78" s="50"/>
    </row>
    <row r="79" spans="1:9" ht="16.5">
      <c r="A79" s="50"/>
      <c r="B79" s="50"/>
      <c r="C79" s="50"/>
      <c r="D79" s="50"/>
      <c r="E79" s="50"/>
      <c r="F79" s="50"/>
      <c r="G79" s="50"/>
      <c r="H79" s="50"/>
      <c r="I79" s="50"/>
    </row>
    <row r="80" spans="1:9" ht="16.5">
      <c r="A80" s="50"/>
      <c r="B80" s="50"/>
      <c r="C80" s="50"/>
      <c r="D80" s="50"/>
      <c r="E80" s="50"/>
      <c r="F80" s="50"/>
      <c r="G80" s="50"/>
      <c r="H80" s="50"/>
      <c r="I80" s="50"/>
    </row>
    <row r="81" spans="1:9" ht="16.5">
      <c r="A81" s="50"/>
      <c r="B81" s="50"/>
      <c r="C81" s="50"/>
      <c r="D81" s="50"/>
      <c r="E81" s="50"/>
      <c r="F81" s="50"/>
      <c r="G81" s="50"/>
      <c r="H81" s="50"/>
      <c r="I81" s="50"/>
    </row>
    <row r="82" spans="1:9" ht="16.5">
      <c r="A82" s="50"/>
      <c r="B82" s="50"/>
      <c r="C82" s="50"/>
      <c r="D82" s="50"/>
      <c r="E82" s="50"/>
      <c r="F82" s="50"/>
      <c r="G82" s="50"/>
      <c r="H82" s="50"/>
      <c r="I82" s="50"/>
    </row>
    <row r="83" spans="1:9" ht="16.5">
      <c r="A83" s="50"/>
      <c r="B83" s="50"/>
      <c r="C83" s="50"/>
      <c r="D83" s="50"/>
      <c r="E83" s="50"/>
      <c r="F83" s="50"/>
      <c r="G83" s="50"/>
      <c r="H83" s="50"/>
      <c r="I83" s="50"/>
    </row>
    <row r="84" spans="1:9" ht="16.5">
      <c r="A84" s="50"/>
      <c r="B84" s="50"/>
      <c r="C84" s="50"/>
      <c r="D84" s="50"/>
      <c r="E84" s="50"/>
      <c r="F84" s="50"/>
      <c r="G84" s="50"/>
      <c r="H84" s="50"/>
      <c r="I84" s="50"/>
    </row>
    <row r="85" spans="1:9" ht="16.5">
      <c r="A85" s="50"/>
      <c r="B85" s="50"/>
      <c r="C85" s="50"/>
      <c r="D85" s="50"/>
      <c r="E85" s="50"/>
      <c r="F85" s="50"/>
      <c r="G85" s="50"/>
      <c r="H85" s="50"/>
      <c r="I85" s="50"/>
    </row>
    <row r="86" spans="1:9" ht="16.5">
      <c r="A86" s="50"/>
      <c r="B86" s="50"/>
      <c r="C86" s="50"/>
      <c r="D86" s="50"/>
      <c r="E86" s="50"/>
      <c r="F86" s="50"/>
      <c r="G86" s="50"/>
      <c r="H86" s="50"/>
      <c r="I86" s="50"/>
    </row>
    <row r="87" spans="1:9" ht="16.5">
      <c r="A87" s="50"/>
      <c r="B87" s="50"/>
      <c r="C87" s="50"/>
      <c r="D87" s="50"/>
      <c r="E87" s="50"/>
      <c r="F87" s="50"/>
      <c r="G87" s="50"/>
      <c r="H87" s="50"/>
      <c r="I87" s="50"/>
    </row>
    <row r="88" spans="1:9" ht="16.5">
      <c r="A88" s="50"/>
      <c r="B88" s="50"/>
      <c r="C88" s="50"/>
      <c r="D88" s="50"/>
      <c r="E88" s="50"/>
      <c r="F88" s="50"/>
      <c r="G88" s="50"/>
      <c r="H88" s="50"/>
      <c r="I88" s="50"/>
    </row>
    <row r="89" spans="1:9" ht="16.5">
      <c r="A89" s="50"/>
      <c r="B89" s="50"/>
      <c r="C89" s="50"/>
      <c r="D89" s="50"/>
      <c r="E89" s="50"/>
      <c r="F89" s="50"/>
      <c r="G89" s="50"/>
      <c r="H89" s="50"/>
      <c r="I89" s="50"/>
    </row>
  </sheetData>
  <sheetProtection/>
  <mergeCells count="6">
    <mergeCell ref="J6:L6"/>
    <mergeCell ref="N6:P6"/>
    <mergeCell ref="J5:P5"/>
    <mergeCell ref="B5:H5"/>
    <mergeCell ref="B6:D6"/>
    <mergeCell ref="F6:H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Z52"/>
  <sheetViews>
    <sheetView zoomScale="90" zoomScaleNormal="90" workbookViewId="0" topLeftCell="D24">
      <selection activeCell="E33" sqref="E33:Y52"/>
    </sheetView>
  </sheetViews>
  <sheetFormatPr defaultColWidth="9.00390625" defaultRowHeight="16.5"/>
  <cols>
    <col min="1" max="1" width="7.875" style="157" customWidth="1"/>
    <col min="2" max="2" width="1.625" style="50" customWidth="1"/>
    <col min="3" max="3" width="46.375" style="50" customWidth="1"/>
    <col min="4" max="4" width="1.625" style="50" customWidth="1"/>
    <col min="5" max="5" width="13.75390625" style="50" customWidth="1"/>
    <col min="6" max="6" width="1.625" style="50" customWidth="1"/>
    <col min="7" max="7" width="14.25390625" style="50" customWidth="1"/>
    <col min="8" max="8" width="1.625" style="50" customWidth="1"/>
    <col min="9" max="9" width="12.625" style="50" customWidth="1"/>
    <col min="10" max="10" width="1.625" style="50" customWidth="1"/>
    <col min="11" max="11" width="12.125" style="50" customWidth="1"/>
    <col min="12" max="12" width="1.625" style="50" customWidth="1"/>
    <col min="13" max="13" width="15.50390625" style="50" bestFit="1" customWidth="1"/>
    <col min="14" max="14" width="1.625" style="50" customWidth="1"/>
    <col min="15" max="15" width="13.50390625" style="50" customWidth="1"/>
    <col min="16" max="16" width="1.625" style="50" customWidth="1"/>
    <col min="17" max="17" width="12.125" style="50" customWidth="1"/>
    <col min="18" max="18" width="1.625" style="50" customWidth="1"/>
    <col min="19" max="19" width="12.50390625" style="50" customWidth="1"/>
    <col min="20" max="20" width="1.625" style="50" customWidth="1"/>
    <col min="21" max="21" width="12.50390625" style="50" customWidth="1"/>
    <col min="22" max="22" width="1.625" style="50" customWidth="1"/>
    <col min="23" max="23" width="12.50390625" style="50" customWidth="1"/>
    <col min="24" max="24" width="0.74609375" style="50" customWidth="1"/>
    <col min="25" max="25" width="17.625" style="50" customWidth="1"/>
    <col min="26" max="16384" width="9.00390625" style="50" customWidth="1"/>
  </cols>
  <sheetData>
    <row r="1" spans="1:25" ht="15.75">
      <c r="A1" s="214" t="s">
        <v>435</v>
      </c>
      <c r="B1" s="214"/>
      <c r="C1" s="214"/>
      <c r="D1" s="214"/>
      <c r="E1" s="214"/>
      <c r="F1" s="214"/>
      <c r="G1" s="214"/>
      <c r="H1" s="214"/>
      <c r="I1" s="214"/>
      <c r="J1" s="214"/>
      <c r="K1" s="214"/>
      <c r="L1" s="214"/>
      <c r="M1" s="214"/>
      <c r="N1" s="214"/>
      <c r="O1" s="214"/>
      <c r="P1" s="214"/>
      <c r="Q1" s="214"/>
      <c r="R1" s="214"/>
      <c r="S1" s="214"/>
      <c r="T1" s="214"/>
      <c r="U1" s="214"/>
      <c r="V1" s="214"/>
      <c r="W1" s="214"/>
      <c r="X1" s="214"/>
      <c r="Y1" s="214"/>
    </row>
    <row r="2" spans="1:26" ht="15.75">
      <c r="A2" s="214" t="s">
        <v>436</v>
      </c>
      <c r="B2" s="214"/>
      <c r="C2" s="214"/>
      <c r="D2" s="214"/>
      <c r="E2" s="214"/>
      <c r="F2" s="214"/>
      <c r="G2" s="214"/>
      <c r="H2" s="214"/>
      <c r="I2" s="214"/>
      <c r="J2" s="214"/>
      <c r="K2" s="214"/>
      <c r="L2" s="214"/>
      <c r="M2" s="214"/>
      <c r="N2" s="214"/>
      <c r="O2" s="214"/>
      <c r="P2" s="214"/>
      <c r="Q2" s="214"/>
      <c r="R2" s="214"/>
      <c r="S2" s="214"/>
      <c r="T2" s="214"/>
      <c r="U2" s="214"/>
      <c r="V2" s="214"/>
      <c r="W2" s="214"/>
      <c r="X2" s="214"/>
      <c r="Y2" s="214"/>
      <c r="Z2" s="54"/>
    </row>
    <row r="3" spans="1:26" ht="15.75">
      <c r="A3" s="214" t="s">
        <v>473</v>
      </c>
      <c r="B3" s="214"/>
      <c r="C3" s="214"/>
      <c r="D3" s="214"/>
      <c r="E3" s="214"/>
      <c r="F3" s="214"/>
      <c r="G3" s="214"/>
      <c r="H3" s="214"/>
      <c r="I3" s="214"/>
      <c r="J3" s="214"/>
      <c r="K3" s="214"/>
      <c r="L3" s="214"/>
      <c r="M3" s="214"/>
      <c r="N3" s="214"/>
      <c r="O3" s="214"/>
      <c r="P3" s="214"/>
      <c r="Q3" s="214"/>
      <c r="R3" s="214"/>
      <c r="S3" s="214"/>
      <c r="T3" s="214"/>
      <c r="U3" s="214"/>
      <c r="V3" s="214"/>
      <c r="W3" s="214"/>
      <c r="X3" s="214"/>
      <c r="Y3" s="214"/>
      <c r="Z3" s="54"/>
    </row>
    <row r="4" spans="1:25" ht="15.75">
      <c r="A4" s="215" t="s">
        <v>437</v>
      </c>
      <c r="B4" s="215"/>
      <c r="C4" s="215"/>
      <c r="D4" s="215"/>
      <c r="E4" s="215"/>
      <c r="F4" s="215"/>
      <c r="G4" s="215"/>
      <c r="H4" s="215"/>
      <c r="I4" s="215"/>
      <c r="J4" s="215"/>
      <c r="K4" s="215"/>
      <c r="L4" s="215"/>
      <c r="M4" s="215"/>
      <c r="N4" s="215"/>
      <c r="O4" s="215"/>
      <c r="P4" s="215"/>
      <c r="Q4" s="215"/>
      <c r="R4" s="215"/>
      <c r="S4" s="215"/>
      <c r="T4" s="215"/>
      <c r="U4" s="215"/>
      <c r="V4" s="215"/>
      <c r="W4" s="215"/>
      <c r="X4" s="215"/>
      <c r="Y4" s="215"/>
    </row>
    <row r="5" spans="1:25" ht="15.75">
      <c r="A5" s="215" t="s">
        <v>438</v>
      </c>
      <c r="B5" s="215"/>
      <c r="C5" s="215"/>
      <c r="D5" s="215"/>
      <c r="E5" s="215"/>
      <c r="F5" s="215"/>
      <c r="G5" s="215"/>
      <c r="H5" s="215"/>
      <c r="I5" s="215"/>
      <c r="J5" s="215"/>
      <c r="K5" s="215"/>
      <c r="L5" s="215"/>
      <c r="M5" s="215"/>
      <c r="N5" s="215"/>
      <c r="O5" s="215"/>
      <c r="P5" s="215"/>
      <c r="Q5" s="215"/>
      <c r="R5" s="215"/>
      <c r="S5" s="215"/>
      <c r="T5" s="215"/>
      <c r="U5" s="215"/>
      <c r="V5" s="215"/>
      <c r="W5" s="215"/>
      <c r="X5" s="215"/>
      <c r="Y5" s="215"/>
    </row>
    <row r="6" ht="15.75">
      <c r="A6" s="152"/>
    </row>
    <row r="7" spans="1:25" s="157" customFormat="1" ht="17.25" customHeight="1" thickBot="1">
      <c r="A7" s="156"/>
      <c r="B7" s="156"/>
      <c r="C7" s="156"/>
      <c r="D7" s="156"/>
      <c r="E7" s="216" t="s">
        <v>439</v>
      </c>
      <c r="F7" s="216"/>
      <c r="G7" s="216"/>
      <c r="H7" s="216"/>
      <c r="I7" s="216"/>
      <c r="J7" s="216"/>
      <c r="K7" s="216"/>
      <c r="L7" s="216"/>
      <c r="M7" s="216"/>
      <c r="N7" s="216"/>
      <c r="O7" s="216"/>
      <c r="P7" s="216"/>
      <c r="Q7" s="216"/>
      <c r="R7" s="216"/>
      <c r="S7" s="216"/>
      <c r="T7" s="216"/>
      <c r="U7" s="216"/>
      <c r="V7" s="216"/>
      <c r="W7" s="216"/>
      <c r="X7" s="156"/>
      <c r="Y7" s="156"/>
    </row>
    <row r="8" spans="1:25" s="157" customFormat="1" ht="16.5" thickBot="1">
      <c r="A8" s="156"/>
      <c r="B8" s="156"/>
      <c r="C8" s="156"/>
      <c r="D8" s="156"/>
      <c r="E8" s="156"/>
      <c r="F8" s="158"/>
      <c r="G8" s="158"/>
      <c r="H8" s="158"/>
      <c r="I8" s="158"/>
      <c r="J8" s="158"/>
      <c r="K8" s="158"/>
      <c r="L8" s="158"/>
      <c r="M8" s="158"/>
      <c r="N8" s="158"/>
      <c r="O8" s="158"/>
      <c r="P8" s="158"/>
      <c r="Q8" s="158"/>
      <c r="R8" s="158"/>
      <c r="S8" s="209" t="s">
        <v>440</v>
      </c>
      <c r="T8" s="209"/>
      <c r="U8" s="209"/>
      <c r="V8" s="209"/>
      <c r="W8" s="209"/>
      <c r="X8" s="156"/>
      <c r="Y8" s="156"/>
    </row>
    <row r="9" spans="1:25" s="157" customFormat="1" ht="16.5" thickBot="1">
      <c r="A9" s="156"/>
      <c r="B9" s="156"/>
      <c r="C9" s="156"/>
      <c r="D9" s="156"/>
      <c r="E9" s="156"/>
      <c r="F9" s="159"/>
      <c r="G9" s="159"/>
      <c r="H9" s="159"/>
      <c r="I9" s="210" t="s">
        <v>441</v>
      </c>
      <c r="J9" s="210"/>
      <c r="K9" s="210"/>
      <c r="L9" s="159"/>
      <c r="M9" s="210" t="s">
        <v>442</v>
      </c>
      <c r="N9" s="210"/>
      <c r="O9" s="210"/>
      <c r="P9" s="210"/>
      <c r="Q9" s="210"/>
      <c r="R9" s="159"/>
      <c r="S9" s="211" t="s">
        <v>443</v>
      </c>
      <c r="T9" s="161"/>
      <c r="U9" s="212" t="s">
        <v>444</v>
      </c>
      <c r="V9" s="161"/>
      <c r="W9" s="212" t="s">
        <v>445</v>
      </c>
      <c r="X9" s="156"/>
      <c r="Y9" s="156"/>
    </row>
    <row r="10" spans="1:25" s="157" customFormat="1" ht="61.5" customHeight="1" thickBot="1">
      <c r="A10" s="160" t="s">
        <v>446</v>
      </c>
      <c r="B10" s="162"/>
      <c r="C10" s="162"/>
      <c r="D10" s="162"/>
      <c r="E10" s="160" t="s">
        <v>447</v>
      </c>
      <c r="F10" s="162"/>
      <c r="G10" s="160" t="s">
        <v>447</v>
      </c>
      <c r="H10" s="162"/>
      <c r="I10" s="160" t="s">
        <v>448</v>
      </c>
      <c r="J10" s="162"/>
      <c r="K10" s="160" t="s">
        <v>449</v>
      </c>
      <c r="L10" s="162"/>
      <c r="M10" s="160" t="s">
        <v>450</v>
      </c>
      <c r="N10" s="162"/>
      <c r="O10" s="160" t="s">
        <v>451</v>
      </c>
      <c r="P10" s="162"/>
      <c r="Q10" s="160" t="s">
        <v>452</v>
      </c>
      <c r="R10" s="162"/>
      <c r="S10" s="210"/>
      <c r="T10" s="162"/>
      <c r="U10" s="213"/>
      <c r="V10" s="162"/>
      <c r="W10" s="213"/>
      <c r="X10" s="162"/>
      <c r="Y10" s="160" t="s">
        <v>453</v>
      </c>
    </row>
    <row r="11" spans="1:25" ht="18" customHeight="1">
      <c r="A11" s="156" t="s">
        <v>95</v>
      </c>
      <c r="B11" s="163"/>
      <c r="C11" s="56" t="s">
        <v>454</v>
      </c>
      <c r="D11" s="164"/>
      <c r="E11" s="165">
        <v>36914212</v>
      </c>
      <c r="F11" s="166"/>
      <c r="G11" s="167" t="s">
        <v>455</v>
      </c>
      <c r="H11" s="166"/>
      <c r="I11" s="165">
        <v>865379</v>
      </c>
      <c r="J11" s="166"/>
      <c r="K11" s="165">
        <v>5416</v>
      </c>
      <c r="L11" s="166"/>
      <c r="M11" s="165">
        <v>9150480</v>
      </c>
      <c r="N11" s="166"/>
      <c r="O11" s="165">
        <v>83660</v>
      </c>
      <c r="P11" s="166"/>
      <c r="Q11" s="165">
        <v>4948078</v>
      </c>
      <c r="R11" s="166"/>
      <c r="S11" s="165">
        <v>140057</v>
      </c>
      <c r="T11" s="166"/>
      <c r="U11" s="168" t="s">
        <v>456</v>
      </c>
      <c r="V11" s="168"/>
      <c r="W11" s="168">
        <v>380487</v>
      </c>
      <c r="X11" s="166"/>
      <c r="Y11" s="165">
        <v>52487769</v>
      </c>
    </row>
    <row r="12" spans="1:25" ht="18" customHeight="1">
      <c r="A12" s="156"/>
      <c r="B12" s="163"/>
      <c r="C12" s="56"/>
      <c r="D12" s="164"/>
      <c r="E12" s="169"/>
      <c r="F12" s="170"/>
      <c r="G12" s="145"/>
      <c r="H12" s="170"/>
      <c r="I12" s="169"/>
      <c r="J12" s="170"/>
      <c r="K12" s="169"/>
      <c r="L12" s="170"/>
      <c r="M12" s="169"/>
      <c r="N12" s="170"/>
      <c r="O12" s="169"/>
      <c r="P12" s="170"/>
      <c r="Q12" s="169"/>
      <c r="R12" s="170"/>
      <c r="S12" s="169"/>
      <c r="T12" s="170"/>
      <c r="U12" s="171"/>
      <c r="V12" s="171"/>
      <c r="W12" s="171"/>
      <c r="X12" s="170"/>
      <c r="Y12" s="169"/>
    </row>
    <row r="13" spans="1:25" ht="18" customHeight="1">
      <c r="A13" s="156" t="s">
        <v>258</v>
      </c>
      <c r="B13" s="163"/>
      <c r="C13" s="56" t="s">
        <v>457</v>
      </c>
      <c r="D13" s="164"/>
      <c r="E13" s="172" t="s">
        <v>4</v>
      </c>
      <c r="F13" s="173"/>
      <c r="G13" s="172" t="s">
        <v>4</v>
      </c>
      <c r="H13" s="173"/>
      <c r="I13" s="172" t="s">
        <v>4</v>
      </c>
      <c r="J13" s="173"/>
      <c r="K13" s="172" t="s">
        <v>4</v>
      </c>
      <c r="L13" s="173"/>
      <c r="M13" s="172" t="s">
        <v>4</v>
      </c>
      <c r="N13" s="173"/>
      <c r="O13" s="172" t="s">
        <v>4</v>
      </c>
      <c r="P13" s="174"/>
      <c r="Q13" s="175">
        <v>-926757</v>
      </c>
      <c r="R13" s="174"/>
      <c r="S13" s="172" t="s">
        <v>4</v>
      </c>
      <c r="T13" s="174"/>
      <c r="U13" s="175">
        <v>979217</v>
      </c>
      <c r="V13" s="175"/>
      <c r="W13" s="175">
        <v>-380487</v>
      </c>
      <c r="X13" s="175"/>
      <c r="Y13" s="175">
        <v>-328027</v>
      </c>
    </row>
    <row r="14" spans="1:25" ht="18" customHeight="1">
      <c r="A14" s="156"/>
      <c r="B14" s="163"/>
      <c r="C14" s="56"/>
      <c r="D14" s="164"/>
      <c r="E14" s="145" t="s">
        <v>4</v>
      </c>
      <c r="F14" s="170"/>
      <c r="G14" s="145"/>
      <c r="H14" s="170"/>
      <c r="I14" s="145" t="s">
        <v>4</v>
      </c>
      <c r="J14" s="170"/>
      <c r="K14" s="145" t="s">
        <v>4</v>
      </c>
      <c r="L14" s="170"/>
      <c r="M14" s="176"/>
      <c r="N14" s="170"/>
      <c r="O14" s="145"/>
      <c r="P14" s="170"/>
      <c r="Q14" s="177"/>
      <c r="R14" s="170"/>
      <c r="S14" s="145" t="s">
        <v>4</v>
      </c>
      <c r="T14" s="170"/>
      <c r="U14" s="145" t="s">
        <v>4</v>
      </c>
      <c r="V14" s="170"/>
      <c r="W14" s="176" t="s">
        <v>4</v>
      </c>
      <c r="X14" s="178"/>
      <c r="Y14" s="179" t="s">
        <v>4</v>
      </c>
    </row>
    <row r="15" spans="1:25" ht="18" customHeight="1">
      <c r="A15" s="156" t="s">
        <v>259</v>
      </c>
      <c r="B15" s="163"/>
      <c r="C15" s="56" t="s">
        <v>458</v>
      </c>
      <c r="D15" s="164"/>
      <c r="E15" s="180">
        <v>36914212</v>
      </c>
      <c r="F15" s="170"/>
      <c r="G15" s="145" t="s">
        <v>4</v>
      </c>
      <c r="H15" s="170"/>
      <c r="I15" s="180">
        <v>865379</v>
      </c>
      <c r="J15" s="170"/>
      <c r="K15" s="180">
        <v>5416</v>
      </c>
      <c r="L15" s="170"/>
      <c r="M15" s="176">
        <v>9150480</v>
      </c>
      <c r="N15" s="170"/>
      <c r="O15" s="177">
        <v>83660</v>
      </c>
      <c r="P15" s="170"/>
      <c r="Q15" s="177">
        <v>4021321</v>
      </c>
      <c r="R15" s="170"/>
      <c r="S15" s="180">
        <v>140057</v>
      </c>
      <c r="T15" s="170"/>
      <c r="U15" s="180">
        <v>979217</v>
      </c>
      <c r="V15" s="170"/>
      <c r="W15" s="176" t="s">
        <v>4</v>
      </c>
      <c r="X15" s="145"/>
      <c r="Y15" s="180">
        <v>52159742</v>
      </c>
    </row>
    <row r="16" spans="1:25" ht="15.75">
      <c r="A16" s="156"/>
      <c r="B16" s="163"/>
      <c r="C16" s="56"/>
      <c r="D16" s="164"/>
      <c r="E16" s="145"/>
      <c r="F16" s="170"/>
      <c r="G16" s="145"/>
      <c r="H16" s="170"/>
      <c r="I16" s="145"/>
      <c r="J16" s="170"/>
      <c r="K16" s="145"/>
      <c r="L16" s="170"/>
      <c r="M16" s="145"/>
      <c r="N16" s="170"/>
      <c r="O16" s="145"/>
      <c r="P16" s="170"/>
      <c r="Q16" s="177"/>
      <c r="R16" s="170"/>
      <c r="S16" s="145"/>
      <c r="T16" s="170"/>
      <c r="U16" s="170"/>
      <c r="V16" s="170"/>
      <c r="W16" s="145"/>
      <c r="X16" s="170"/>
      <c r="Y16" s="176"/>
    </row>
    <row r="17" spans="1:25" ht="15.75">
      <c r="A17" s="156"/>
      <c r="B17" s="163"/>
      <c r="C17" s="56" t="s">
        <v>459</v>
      </c>
      <c r="D17" s="164"/>
      <c r="E17" s="145"/>
      <c r="F17" s="170"/>
      <c r="G17" s="145"/>
      <c r="H17" s="170"/>
      <c r="I17" s="145"/>
      <c r="J17" s="170"/>
      <c r="K17" s="145"/>
      <c r="L17" s="170"/>
      <c r="M17" s="145"/>
      <c r="N17" s="170"/>
      <c r="O17" s="145"/>
      <c r="P17" s="170"/>
      <c r="Q17" s="177"/>
      <c r="R17" s="170"/>
      <c r="S17" s="145"/>
      <c r="T17" s="170"/>
      <c r="U17" s="170"/>
      <c r="V17" s="170"/>
      <c r="W17" s="145"/>
      <c r="X17" s="170"/>
      <c r="Y17" s="176"/>
    </row>
    <row r="18" spans="1:25" ht="15.75">
      <c r="A18" s="156" t="s">
        <v>304</v>
      </c>
      <c r="B18" s="163"/>
      <c r="C18" s="56" t="s">
        <v>460</v>
      </c>
      <c r="D18" s="164"/>
      <c r="E18" s="145" t="s">
        <v>4</v>
      </c>
      <c r="F18" s="170"/>
      <c r="G18" s="145" t="s">
        <v>4</v>
      </c>
      <c r="H18" s="170"/>
      <c r="I18" s="145" t="s">
        <v>4</v>
      </c>
      <c r="J18" s="170"/>
      <c r="K18" s="145" t="s">
        <v>4</v>
      </c>
      <c r="L18" s="170"/>
      <c r="M18" s="180">
        <v>1217770</v>
      </c>
      <c r="N18" s="170"/>
      <c r="O18" s="145" t="s">
        <v>4</v>
      </c>
      <c r="P18" s="170"/>
      <c r="Q18" s="177">
        <v>-1217770</v>
      </c>
      <c r="R18" s="170"/>
      <c r="S18" s="145" t="s">
        <v>4</v>
      </c>
      <c r="T18" s="170"/>
      <c r="U18" s="145" t="s">
        <v>4</v>
      </c>
      <c r="V18" s="170"/>
      <c r="W18" s="145" t="s">
        <v>4</v>
      </c>
      <c r="X18" s="170"/>
      <c r="Y18" s="176" t="s">
        <v>4</v>
      </c>
    </row>
    <row r="19" spans="1:26" ht="15.75">
      <c r="A19" s="156" t="s">
        <v>461</v>
      </c>
      <c r="B19" s="163"/>
      <c r="C19" s="56" t="s">
        <v>462</v>
      </c>
      <c r="D19" s="164"/>
      <c r="E19" s="145" t="s">
        <v>4</v>
      </c>
      <c r="F19" s="170"/>
      <c r="G19" s="145" t="s">
        <v>4</v>
      </c>
      <c r="H19" s="170"/>
      <c r="I19" s="145" t="s">
        <v>4</v>
      </c>
      <c r="J19" s="170"/>
      <c r="K19" s="145" t="s">
        <v>4</v>
      </c>
      <c r="L19" s="170"/>
      <c r="M19" s="145" t="s">
        <v>4</v>
      </c>
      <c r="N19" s="170"/>
      <c r="O19" s="180">
        <v>20296</v>
      </c>
      <c r="P19" s="170"/>
      <c r="Q19" s="177">
        <v>-20296</v>
      </c>
      <c r="R19" s="170"/>
      <c r="S19" s="145" t="s">
        <v>4</v>
      </c>
      <c r="T19" s="170"/>
      <c r="U19" s="177" t="s">
        <v>4</v>
      </c>
      <c r="V19" s="177"/>
      <c r="W19" s="177" t="s">
        <v>4</v>
      </c>
      <c r="X19" s="177"/>
      <c r="Y19" s="177" t="s">
        <v>4</v>
      </c>
      <c r="Z19" s="177"/>
    </row>
    <row r="20" spans="1:26" ht="15.75">
      <c r="A20" s="156" t="s">
        <v>305</v>
      </c>
      <c r="B20" s="163"/>
      <c r="C20" s="56" t="s">
        <v>463</v>
      </c>
      <c r="D20" s="164"/>
      <c r="E20" s="145" t="s">
        <v>4</v>
      </c>
      <c r="F20" s="170"/>
      <c r="G20" s="145" t="s">
        <v>4</v>
      </c>
      <c r="H20" s="170"/>
      <c r="I20" s="145" t="s">
        <v>4</v>
      </c>
      <c r="J20" s="170"/>
      <c r="K20" s="145" t="s">
        <v>4</v>
      </c>
      <c r="L20" s="170"/>
      <c r="M20" s="145" t="s">
        <v>4</v>
      </c>
      <c r="N20" s="170"/>
      <c r="O20" s="145" t="s">
        <v>4</v>
      </c>
      <c r="P20" s="170"/>
      <c r="Q20" s="177">
        <v>-500000</v>
      </c>
      <c r="R20" s="170"/>
      <c r="S20" s="145" t="s">
        <v>4</v>
      </c>
      <c r="T20" s="170"/>
      <c r="U20" s="177" t="s">
        <v>4</v>
      </c>
      <c r="V20" s="177"/>
      <c r="W20" s="177" t="s">
        <v>4</v>
      </c>
      <c r="X20" s="177"/>
      <c r="Y20" s="177">
        <v>-500000</v>
      </c>
      <c r="Z20" s="177"/>
    </row>
    <row r="21" spans="1:26" ht="15.75">
      <c r="A21" s="156" t="s">
        <v>306</v>
      </c>
      <c r="B21" s="163"/>
      <c r="C21" s="56" t="s">
        <v>464</v>
      </c>
      <c r="D21" s="164"/>
      <c r="E21" s="145" t="s">
        <v>4</v>
      </c>
      <c r="F21" s="170"/>
      <c r="G21" s="180">
        <v>2037573</v>
      </c>
      <c r="H21" s="170"/>
      <c r="I21" s="145" t="s">
        <v>4</v>
      </c>
      <c r="J21" s="170"/>
      <c r="K21" s="145" t="s">
        <v>4</v>
      </c>
      <c r="L21" s="170"/>
      <c r="M21" s="145" t="s">
        <v>4</v>
      </c>
      <c r="N21" s="170"/>
      <c r="O21" s="145" t="s">
        <v>4</v>
      </c>
      <c r="P21" s="170"/>
      <c r="Q21" s="177">
        <v>-2037573</v>
      </c>
      <c r="R21" s="170"/>
      <c r="S21" s="145" t="s">
        <v>4</v>
      </c>
      <c r="T21" s="170"/>
      <c r="U21" s="177" t="s">
        <v>4</v>
      </c>
      <c r="V21" s="177"/>
      <c r="W21" s="177" t="s">
        <v>4</v>
      </c>
      <c r="X21" s="177"/>
      <c r="Y21" s="177" t="s">
        <v>4</v>
      </c>
      <c r="Z21" s="177"/>
    </row>
    <row r="22" spans="1:26" ht="15.75">
      <c r="A22" s="156"/>
      <c r="B22" s="163"/>
      <c r="C22" s="56"/>
      <c r="D22" s="164"/>
      <c r="E22" s="145"/>
      <c r="F22" s="170"/>
      <c r="G22" s="145"/>
      <c r="H22" s="170"/>
      <c r="I22" s="145"/>
      <c r="J22" s="170"/>
      <c r="K22" s="145"/>
      <c r="L22" s="170"/>
      <c r="M22" s="145"/>
      <c r="N22" s="170"/>
      <c r="O22" s="145"/>
      <c r="P22" s="170"/>
      <c r="Q22" s="177"/>
      <c r="R22" s="170"/>
      <c r="S22" s="145"/>
      <c r="T22" s="170"/>
      <c r="U22" s="177"/>
      <c r="V22" s="177"/>
      <c r="W22" s="177"/>
      <c r="X22" s="177"/>
      <c r="Y22" s="177"/>
      <c r="Z22" s="177"/>
    </row>
    <row r="23" spans="1:26" ht="15.75">
      <c r="A23" s="156" t="s">
        <v>96</v>
      </c>
      <c r="B23" s="163"/>
      <c r="C23" s="56" t="s">
        <v>474</v>
      </c>
      <c r="D23" s="164"/>
      <c r="E23" s="145" t="s">
        <v>4</v>
      </c>
      <c r="F23" s="170"/>
      <c r="G23" s="145" t="s">
        <v>4</v>
      </c>
      <c r="H23" s="170"/>
      <c r="I23" s="145" t="s">
        <v>4</v>
      </c>
      <c r="J23" s="170"/>
      <c r="K23" s="145" t="s">
        <v>4</v>
      </c>
      <c r="L23" s="170"/>
      <c r="M23" s="176" t="s">
        <v>4</v>
      </c>
      <c r="N23" s="170"/>
      <c r="O23" s="177" t="s">
        <v>4</v>
      </c>
      <c r="P23" s="170"/>
      <c r="Q23" s="177">
        <v>3902059</v>
      </c>
      <c r="R23" s="170"/>
      <c r="S23" s="145" t="s">
        <v>4</v>
      </c>
      <c r="T23" s="170"/>
      <c r="U23" s="177" t="s">
        <v>4</v>
      </c>
      <c r="V23" s="177"/>
      <c r="W23" s="177" t="s">
        <v>4</v>
      </c>
      <c r="X23" s="177"/>
      <c r="Y23" s="177">
        <v>3902059</v>
      </c>
      <c r="Z23" s="177"/>
    </row>
    <row r="24" spans="1:26" ht="15.75">
      <c r="A24" s="156"/>
      <c r="B24" s="163"/>
      <c r="C24" s="56"/>
      <c r="D24" s="164"/>
      <c r="E24" s="145"/>
      <c r="F24" s="170"/>
      <c r="G24" s="145"/>
      <c r="H24" s="170"/>
      <c r="I24" s="145"/>
      <c r="J24" s="170"/>
      <c r="K24" s="145"/>
      <c r="L24" s="170"/>
      <c r="M24" s="176"/>
      <c r="N24" s="170"/>
      <c r="O24" s="145"/>
      <c r="P24" s="170"/>
      <c r="Q24" s="177"/>
      <c r="R24" s="170"/>
      <c r="S24" s="145"/>
      <c r="T24" s="170"/>
      <c r="U24" s="177"/>
      <c r="V24" s="177"/>
      <c r="W24" s="177"/>
      <c r="X24" s="177"/>
      <c r="Y24" s="177"/>
      <c r="Z24" s="177"/>
    </row>
    <row r="25" spans="1:26" ht="15.75">
      <c r="A25" s="156" t="s">
        <v>97</v>
      </c>
      <c r="B25" s="163"/>
      <c r="C25" s="56" t="s">
        <v>475</v>
      </c>
      <c r="D25" s="164"/>
      <c r="E25" s="145" t="s">
        <v>4</v>
      </c>
      <c r="F25" s="170"/>
      <c r="G25" s="145" t="s">
        <v>4</v>
      </c>
      <c r="H25" s="170"/>
      <c r="I25" s="145" t="s">
        <v>4</v>
      </c>
      <c r="J25" s="170"/>
      <c r="K25" s="145" t="s">
        <v>4</v>
      </c>
      <c r="L25" s="170"/>
      <c r="M25" s="176" t="s">
        <v>4</v>
      </c>
      <c r="N25" s="170"/>
      <c r="O25" s="145" t="s">
        <v>4</v>
      </c>
      <c r="P25" s="170"/>
      <c r="Q25" s="177">
        <v>35358</v>
      </c>
      <c r="R25" s="170"/>
      <c r="S25" s="177">
        <v>36223</v>
      </c>
      <c r="T25" s="170"/>
      <c r="U25" s="177">
        <v>-331832</v>
      </c>
      <c r="V25" s="177"/>
      <c r="W25" s="177" t="s">
        <v>4</v>
      </c>
      <c r="X25" s="177"/>
      <c r="Y25" s="177">
        <v>-260251</v>
      </c>
      <c r="Z25" s="177"/>
    </row>
    <row r="26" spans="1:25" ht="15.75">
      <c r="A26" s="156"/>
      <c r="B26" s="163"/>
      <c r="C26" s="56"/>
      <c r="D26" s="164"/>
      <c r="E26" s="181"/>
      <c r="F26" s="170"/>
      <c r="G26" s="145"/>
      <c r="H26" s="170"/>
      <c r="I26" s="181"/>
      <c r="J26" s="170"/>
      <c r="K26" s="181"/>
      <c r="L26" s="170"/>
      <c r="M26" s="181"/>
      <c r="N26" s="170"/>
      <c r="O26" s="181"/>
      <c r="P26" s="170"/>
      <c r="Q26" s="181"/>
      <c r="R26" s="170"/>
      <c r="S26" s="181"/>
      <c r="T26" s="182"/>
      <c r="U26" s="181"/>
      <c r="V26" s="182"/>
      <c r="W26" s="181"/>
      <c r="X26" s="170"/>
      <c r="Y26" s="181"/>
    </row>
    <row r="27" spans="1:26" ht="15.75">
      <c r="A27" s="156" t="s">
        <v>98</v>
      </c>
      <c r="B27" s="163"/>
      <c r="C27" s="56" t="s">
        <v>476</v>
      </c>
      <c r="D27" s="164"/>
      <c r="E27" s="183" t="s">
        <v>4</v>
      </c>
      <c r="F27" s="170"/>
      <c r="G27" s="184" t="s">
        <v>4</v>
      </c>
      <c r="H27" s="170"/>
      <c r="I27" s="183" t="s">
        <v>4</v>
      </c>
      <c r="J27" s="170"/>
      <c r="K27" s="183" t="s">
        <v>4</v>
      </c>
      <c r="L27" s="185"/>
      <c r="M27" s="183" t="s">
        <v>4</v>
      </c>
      <c r="N27" s="170"/>
      <c r="O27" s="183" t="s">
        <v>4</v>
      </c>
      <c r="P27" s="170"/>
      <c r="Q27" s="181">
        <v>3937417</v>
      </c>
      <c r="R27" s="170"/>
      <c r="S27" s="175">
        <v>36223</v>
      </c>
      <c r="T27" s="182"/>
      <c r="U27" s="175">
        <v>-331832</v>
      </c>
      <c r="V27" s="182"/>
      <c r="W27" s="175" t="s">
        <v>4</v>
      </c>
      <c r="X27" s="182"/>
      <c r="Y27" s="175">
        <v>3641808</v>
      </c>
      <c r="Z27" s="182"/>
    </row>
    <row r="28" spans="1:25" ht="15.75">
      <c r="A28" s="156"/>
      <c r="B28" s="163"/>
      <c r="C28" s="56"/>
      <c r="D28" s="164"/>
      <c r="E28" s="145"/>
      <c r="F28" s="170"/>
      <c r="G28" s="145"/>
      <c r="H28" s="170"/>
      <c r="I28" s="145"/>
      <c r="J28" s="170"/>
      <c r="K28" s="145"/>
      <c r="L28" s="170"/>
      <c r="M28" s="145"/>
      <c r="N28" s="170"/>
      <c r="O28" s="145"/>
      <c r="P28" s="170"/>
      <c r="Q28" s="176"/>
      <c r="R28" s="170"/>
      <c r="S28" s="176"/>
      <c r="T28" s="182"/>
      <c r="U28" s="182"/>
      <c r="V28" s="182"/>
      <c r="W28" s="176"/>
      <c r="X28" s="170"/>
      <c r="Y28" s="176"/>
    </row>
    <row r="29" spans="1:25" ht="15.75">
      <c r="A29" s="156" t="s">
        <v>482</v>
      </c>
      <c r="B29" s="163"/>
      <c r="C29" s="192" t="s">
        <v>483</v>
      </c>
      <c r="D29" s="164"/>
      <c r="E29" s="183" t="s">
        <v>4</v>
      </c>
      <c r="F29" s="170"/>
      <c r="G29" s="183" t="s">
        <v>4</v>
      </c>
      <c r="H29" s="170"/>
      <c r="I29" s="183" t="s">
        <v>4</v>
      </c>
      <c r="J29" s="170"/>
      <c r="K29" s="183" t="s">
        <v>4</v>
      </c>
      <c r="L29" s="185"/>
      <c r="M29" s="183" t="s">
        <v>4</v>
      </c>
      <c r="N29" s="170"/>
      <c r="O29" s="183" t="s">
        <v>4</v>
      </c>
      <c r="P29" s="170"/>
      <c r="Q29" s="181">
        <v>9671</v>
      </c>
      <c r="R29" s="170"/>
      <c r="S29" s="183" t="s">
        <v>4</v>
      </c>
      <c r="T29" s="182"/>
      <c r="U29" s="175">
        <v>-9671</v>
      </c>
      <c r="V29" s="182"/>
      <c r="W29" s="183" t="s">
        <v>4</v>
      </c>
      <c r="X29" s="170"/>
      <c r="Y29" s="183" t="s">
        <v>4</v>
      </c>
    </row>
    <row r="30" spans="1:25" ht="15.75">
      <c r="A30" s="156"/>
      <c r="B30" s="163"/>
      <c r="C30" s="56"/>
      <c r="D30" s="164"/>
      <c r="E30" s="145"/>
      <c r="F30" s="170"/>
      <c r="G30" s="145"/>
      <c r="H30" s="170"/>
      <c r="I30" s="145"/>
      <c r="J30" s="170"/>
      <c r="K30" s="145"/>
      <c r="L30" s="170"/>
      <c r="M30" s="145"/>
      <c r="N30" s="170"/>
      <c r="O30" s="145"/>
      <c r="P30" s="170"/>
      <c r="Q30" s="176"/>
      <c r="R30" s="170"/>
      <c r="S30" s="176"/>
      <c r="T30" s="182"/>
      <c r="U30" s="182"/>
      <c r="V30" s="182"/>
      <c r="W30" s="176"/>
      <c r="X30" s="170"/>
      <c r="Y30" s="176"/>
    </row>
    <row r="31" spans="1:25" ht="17.25" customHeight="1" thickBot="1">
      <c r="A31" s="156" t="s">
        <v>99</v>
      </c>
      <c r="B31" s="163"/>
      <c r="C31" s="56" t="s">
        <v>477</v>
      </c>
      <c r="D31" s="164"/>
      <c r="E31" s="186">
        <v>36914212</v>
      </c>
      <c r="F31" s="166"/>
      <c r="G31" s="187">
        <v>2037573</v>
      </c>
      <c r="H31" s="166"/>
      <c r="I31" s="186">
        <v>865379</v>
      </c>
      <c r="J31" s="166"/>
      <c r="K31" s="186">
        <v>5416</v>
      </c>
      <c r="L31" s="166"/>
      <c r="M31" s="186">
        <v>10368250</v>
      </c>
      <c r="N31" s="166"/>
      <c r="O31" s="186">
        <v>103956</v>
      </c>
      <c r="P31" s="166"/>
      <c r="Q31" s="186">
        <v>4192770</v>
      </c>
      <c r="R31" s="166"/>
      <c r="S31" s="186">
        <v>176280</v>
      </c>
      <c r="T31" s="166"/>
      <c r="U31" s="186">
        <v>637714</v>
      </c>
      <c r="V31" s="168"/>
      <c r="W31" s="186" t="s">
        <v>465</v>
      </c>
      <c r="X31" s="166"/>
      <c r="Y31" s="186">
        <v>55301550</v>
      </c>
    </row>
    <row r="32" spans="1:25" ht="17.25" customHeight="1" thickTop="1">
      <c r="A32" s="156"/>
      <c r="B32" s="163"/>
      <c r="C32" s="56"/>
      <c r="D32" s="164"/>
      <c r="E32" s="188"/>
      <c r="F32" s="185"/>
      <c r="G32" s="189"/>
      <c r="H32" s="185"/>
      <c r="I32" s="188"/>
      <c r="J32" s="185"/>
      <c r="K32" s="188"/>
      <c r="L32" s="185"/>
      <c r="M32" s="188"/>
      <c r="N32" s="185"/>
      <c r="O32" s="188"/>
      <c r="P32" s="185"/>
      <c r="Q32" s="188"/>
      <c r="R32" s="185"/>
      <c r="S32" s="188"/>
      <c r="T32" s="185"/>
      <c r="U32" s="185"/>
      <c r="V32" s="185"/>
      <c r="W32" s="188"/>
      <c r="X32" s="185"/>
      <c r="Y32" s="188"/>
    </row>
    <row r="33" spans="1:25" ht="15.75">
      <c r="A33" s="156" t="s">
        <v>95</v>
      </c>
      <c r="B33" s="163"/>
      <c r="C33" s="56" t="s">
        <v>466</v>
      </c>
      <c r="D33" s="164"/>
      <c r="E33" s="165">
        <v>41119415</v>
      </c>
      <c r="F33" s="166"/>
      <c r="G33" s="165" t="s">
        <v>4</v>
      </c>
      <c r="H33" s="166"/>
      <c r="I33" s="165">
        <v>1697749</v>
      </c>
      <c r="J33" s="166"/>
      <c r="K33" s="165">
        <v>5416</v>
      </c>
      <c r="L33" s="166"/>
      <c r="M33" s="165">
        <v>10368250</v>
      </c>
      <c r="N33" s="166"/>
      <c r="O33" s="165">
        <v>103956</v>
      </c>
      <c r="P33" s="166"/>
      <c r="Q33" s="165">
        <v>5433834</v>
      </c>
      <c r="R33" s="166"/>
      <c r="S33" s="165">
        <v>182892</v>
      </c>
      <c r="T33" s="166"/>
      <c r="U33" s="168">
        <v>622883</v>
      </c>
      <c r="V33" s="168"/>
      <c r="W33" s="168" t="s">
        <v>465</v>
      </c>
      <c r="X33" s="166"/>
      <c r="Y33" s="165">
        <v>59534395</v>
      </c>
    </row>
    <row r="34" spans="1:25" ht="15.75">
      <c r="A34" s="156"/>
      <c r="B34" s="163"/>
      <c r="C34" s="56"/>
      <c r="D34" s="164"/>
      <c r="E34" s="169"/>
      <c r="F34" s="170"/>
      <c r="G34" s="145"/>
      <c r="H34" s="170"/>
      <c r="I34" s="169"/>
      <c r="J34" s="170"/>
      <c r="K34" s="169"/>
      <c r="L34" s="170"/>
      <c r="M34" s="169"/>
      <c r="N34" s="170"/>
      <c r="O34" s="169"/>
      <c r="P34" s="170"/>
      <c r="Q34" s="169"/>
      <c r="R34" s="170"/>
      <c r="S34" s="169"/>
      <c r="T34" s="170"/>
      <c r="U34" s="171"/>
      <c r="V34" s="171"/>
      <c r="W34" s="171"/>
      <c r="X34" s="170"/>
      <c r="Y34" s="169"/>
    </row>
    <row r="35" spans="1:25" ht="15.75">
      <c r="A35" s="156"/>
      <c r="B35" s="163"/>
      <c r="C35" s="56" t="s">
        <v>467</v>
      </c>
      <c r="D35" s="164"/>
      <c r="E35" s="169"/>
      <c r="F35" s="170"/>
      <c r="G35" s="145"/>
      <c r="H35" s="170"/>
      <c r="I35" s="169"/>
      <c r="J35" s="170"/>
      <c r="K35" s="169"/>
      <c r="L35" s="170"/>
      <c r="M35" s="169"/>
      <c r="N35" s="170"/>
      <c r="O35" s="169"/>
      <c r="P35" s="170"/>
      <c r="Q35" s="169"/>
      <c r="R35" s="170"/>
      <c r="S35" s="169"/>
      <c r="T35" s="170"/>
      <c r="U35" s="171"/>
      <c r="V35" s="171"/>
      <c r="W35" s="171"/>
      <c r="X35" s="170"/>
      <c r="Y35" s="169"/>
    </row>
    <row r="36" spans="1:25" ht="15.75">
      <c r="A36" s="156" t="s">
        <v>304</v>
      </c>
      <c r="B36" s="163"/>
      <c r="C36" s="56" t="s">
        <v>468</v>
      </c>
      <c r="D36" s="164"/>
      <c r="E36" s="169" t="s">
        <v>4</v>
      </c>
      <c r="F36" s="170"/>
      <c r="G36" s="145" t="s">
        <v>4</v>
      </c>
      <c r="H36" s="170"/>
      <c r="I36" s="169" t="s">
        <v>4</v>
      </c>
      <c r="J36" s="170"/>
      <c r="K36" s="169" t="s">
        <v>4</v>
      </c>
      <c r="L36" s="170"/>
      <c r="M36" s="176">
        <v>1564621</v>
      </c>
      <c r="N36" s="170"/>
      <c r="O36" s="169" t="s">
        <v>4</v>
      </c>
      <c r="P36" s="170"/>
      <c r="Q36" s="177">
        <v>-1564621</v>
      </c>
      <c r="R36" s="170"/>
      <c r="S36" s="169" t="s">
        <v>4</v>
      </c>
      <c r="T36" s="170"/>
      <c r="U36" s="171" t="s">
        <v>4</v>
      </c>
      <c r="V36" s="171"/>
      <c r="W36" s="171" t="s">
        <v>4</v>
      </c>
      <c r="X36" s="170"/>
      <c r="Y36" s="169" t="s">
        <v>4</v>
      </c>
    </row>
    <row r="37" spans="1:25" ht="15.75">
      <c r="A37" s="156" t="s">
        <v>461</v>
      </c>
      <c r="B37" s="163"/>
      <c r="C37" s="56" t="s">
        <v>469</v>
      </c>
      <c r="D37" s="164"/>
      <c r="E37" s="169" t="s">
        <v>4</v>
      </c>
      <c r="F37" s="170"/>
      <c r="G37" s="145" t="s">
        <v>4</v>
      </c>
      <c r="H37" s="170"/>
      <c r="I37" s="169" t="s">
        <v>4</v>
      </c>
      <c r="J37" s="170"/>
      <c r="K37" s="169" t="s">
        <v>4</v>
      </c>
      <c r="L37" s="170"/>
      <c r="M37" s="169" t="s">
        <v>4</v>
      </c>
      <c r="N37" s="170"/>
      <c r="O37" s="176">
        <v>26077</v>
      </c>
      <c r="P37" s="170"/>
      <c r="Q37" s="177">
        <v>-26077</v>
      </c>
      <c r="R37" s="170"/>
      <c r="S37" s="169" t="s">
        <v>4</v>
      </c>
      <c r="T37" s="170"/>
      <c r="U37" s="171" t="s">
        <v>4</v>
      </c>
      <c r="V37" s="171"/>
      <c r="W37" s="171" t="s">
        <v>4</v>
      </c>
      <c r="X37" s="170"/>
      <c r="Y37" s="169" t="s">
        <v>4</v>
      </c>
    </row>
    <row r="38" spans="1:25" ht="15.75">
      <c r="A38" s="156" t="s">
        <v>305</v>
      </c>
      <c r="B38" s="163"/>
      <c r="C38" s="56" t="s">
        <v>470</v>
      </c>
      <c r="D38" s="164"/>
      <c r="E38" s="169" t="s">
        <v>4</v>
      </c>
      <c r="F38" s="170"/>
      <c r="G38" s="145" t="s">
        <v>4</v>
      </c>
      <c r="H38" s="170"/>
      <c r="I38" s="169" t="s">
        <v>4</v>
      </c>
      <c r="J38" s="170"/>
      <c r="K38" s="169" t="s">
        <v>4</v>
      </c>
      <c r="L38" s="170"/>
      <c r="M38" s="169" t="s">
        <v>4</v>
      </c>
      <c r="N38" s="170"/>
      <c r="O38" s="169" t="s">
        <v>4</v>
      </c>
      <c r="P38" s="170"/>
      <c r="Q38" s="177">
        <v>-500000</v>
      </c>
      <c r="R38" s="170"/>
      <c r="S38" s="169" t="s">
        <v>4</v>
      </c>
      <c r="T38" s="170"/>
      <c r="U38" s="171" t="s">
        <v>4</v>
      </c>
      <c r="V38" s="171"/>
      <c r="W38" s="171" t="s">
        <v>4</v>
      </c>
      <c r="X38" s="170"/>
      <c r="Y38" s="177">
        <v>-500000</v>
      </c>
    </row>
    <row r="39" spans="1:25" ht="15.75">
      <c r="A39" s="156" t="s">
        <v>306</v>
      </c>
      <c r="B39" s="163"/>
      <c r="C39" s="56" t="s">
        <v>471</v>
      </c>
      <c r="D39" s="164"/>
      <c r="E39" s="176">
        <v>3097454</v>
      </c>
      <c r="F39" s="170"/>
      <c r="G39" s="145" t="s">
        <v>4</v>
      </c>
      <c r="H39" s="170"/>
      <c r="I39" s="169" t="s">
        <v>4</v>
      </c>
      <c r="J39" s="170"/>
      <c r="K39" s="169" t="s">
        <v>4</v>
      </c>
      <c r="L39" s="170"/>
      <c r="M39" s="169" t="s">
        <v>4</v>
      </c>
      <c r="N39" s="170"/>
      <c r="O39" s="169" t="s">
        <v>4</v>
      </c>
      <c r="P39" s="170"/>
      <c r="Q39" s="177">
        <v>-3097454</v>
      </c>
      <c r="R39" s="170"/>
      <c r="S39" s="169" t="s">
        <v>4</v>
      </c>
      <c r="T39" s="170"/>
      <c r="U39" s="171" t="s">
        <v>4</v>
      </c>
      <c r="V39" s="171"/>
      <c r="W39" s="171" t="s">
        <v>4</v>
      </c>
      <c r="X39" s="170"/>
      <c r="Y39" s="177" t="s">
        <v>4</v>
      </c>
    </row>
    <row r="40" spans="1:25" ht="15.75">
      <c r="A40" s="156"/>
      <c r="B40" s="163"/>
      <c r="C40" s="56"/>
      <c r="D40" s="164"/>
      <c r="E40" s="169"/>
      <c r="F40" s="170"/>
      <c r="G40" s="145"/>
      <c r="H40" s="170"/>
      <c r="I40" s="169"/>
      <c r="J40" s="170"/>
      <c r="K40" s="169"/>
      <c r="L40" s="170"/>
      <c r="M40" s="169"/>
      <c r="N40" s="170"/>
      <c r="O40" s="169"/>
      <c r="P40" s="170"/>
      <c r="Q40" s="169"/>
      <c r="R40" s="170"/>
      <c r="S40" s="169"/>
      <c r="T40" s="170"/>
      <c r="U40" s="171"/>
      <c r="V40" s="171"/>
      <c r="W40" s="171"/>
      <c r="X40" s="170"/>
      <c r="Y40" s="177"/>
    </row>
    <row r="41" spans="1:25" ht="15.75">
      <c r="A41" s="156" t="s">
        <v>484</v>
      </c>
      <c r="B41" s="163"/>
      <c r="C41" s="108" t="s">
        <v>485</v>
      </c>
      <c r="D41" s="164"/>
      <c r="E41" s="169" t="s">
        <v>4</v>
      </c>
      <c r="F41" s="170"/>
      <c r="G41" s="169" t="s">
        <v>4</v>
      </c>
      <c r="H41" s="170"/>
      <c r="I41" s="169" t="s">
        <v>4</v>
      </c>
      <c r="J41" s="170"/>
      <c r="K41" s="176">
        <v>9874</v>
      </c>
      <c r="L41" s="170"/>
      <c r="M41" s="169" t="s">
        <v>4</v>
      </c>
      <c r="N41" s="170"/>
      <c r="O41" s="169" t="s">
        <v>4</v>
      </c>
      <c r="P41" s="170"/>
      <c r="Q41" s="169" t="s">
        <v>4</v>
      </c>
      <c r="R41" s="170"/>
      <c r="S41" s="169" t="s">
        <v>4</v>
      </c>
      <c r="T41" s="170"/>
      <c r="U41" s="169" t="s">
        <v>4</v>
      </c>
      <c r="V41" s="171"/>
      <c r="W41" s="169" t="s">
        <v>4</v>
      </c>
      <c r="X41" s="170"/>
      <c r="Y41" s="177">
        <v>9874</v>
      </c>
    </row>
    <row r="42" spans="1:25" ht="15.75">
      <c r="A42" s="156"/>
      <c r="B42" s="163"/>
      <c r="C42" s="56"/>
      <c r="D42" s="164"/>
      <c r="E42" s="169"/>
      <c r="F42" s="170"/>
      <c r="G42" s="145"/>
      <c r="H42" s="170"/>
      <c r="I42" s="169"/>
      <c r="J42" s="170"/>
      <c r="K42" s="169"/>
      <c r="L42" s="170"/>
      <c r="M42" s="169"/>
      <c r="N42" s="170"/>
      <c r="O42" s="169"/>
      <c r="P42" s="170"/>
      <c r="Q42" s="169"/>
      <c r="R42" s="170"/>
      <c r="S42" s="169"/>
      <c r="T42" s="170"/>
      <c r="U42" s="171"/>
      <c r="V42" s="171"/>
      <c r="W42" s="171"/>
      <c r="X42" s="170"/>
      <c r="Y42" s="177"/>
    </row>
    <row r="43" spans="1:25" ht="16.5" customHeight="1">
      <c r="A43" s="156" t="s">
        <v>96</v>
      </c>
      <c r="B43" s="163"/>
      <c r="C43" s="56" t="s">
        <v>478</v>
      </c>
      <c r="D43" s="164"/>
      <c r="E43" s="145" t="s">
        <v>4</v>
      </c>
      <c r="F43" s="170"/>
      <c r="G43" s="145" t="s">
        <v>4</v>
      </c>
      <c r="H43" s="170"/>
      <c r="I43" s="145" t="s">
        <v>4</v>
      </c>
      <c r="J43" s="170"/>
      <c r="K43" s="145" t="s">
        <v>4</v>
      </c>
      <c r="L43" s="170"/>
      <c r="M43" s="176" t="s">
        <v>4</v>
      </c>
      <c r="N43" s="170"/>
      <c r="O43" s="145" t="s">
        <v>4</v>
      </c>
      <c r="P43" s="170"/>
      <c r="Q43" s="177">
        <v>4092814</v>
      </c>
      <c r="R43" s="170"/>
      <c r="S43" s="145" t="s">
        <v>4</v>
      </c>
      <c r="T43" s="170"/>
      <c r="U43" s="145" t="s">
        <v>4</v>
      </c>
      <c r="V43" s="170"/>
      <c r="W43" s="176" t="s">
        <v>4</v>
      </c>
      <c r="X43" s="145"/>
      <c r="Y43" s="177">
        <v>4092814</v>
      </c>
    </row>
    <row r="44" spans="1:25" ht="15.75">
      <c r="A44" s="156"/>
      <c r="B44" s="163"/>
      <c r="C44" s="56"/>
      <c r="D44" s="164"/>
      <c r="E44" s="145"/>
      <c r="F44" s="170"/>
      <c r="G44" s="145"/>
      <c r="H44" s="170"/>
      <c r="I44" s="145"/>
      <c r="J44" s="170"/>
      <c r="K44" s="145"/>
      <c r="L44" s="170"/>
      <c r="M44" s="176"/>
      <c r="N44" s="170"/>
      <c r="O44" s="145"/>
      <c r="P44" s="170"/>
      <c r="Q44" s="177"/>
      <c r="R44" s="170"/>
      <c r="S44" s="145"/>
      <c r="T44" s="170"/>
      <c r="U44" s="145"/>
      <c r="V44" s="170"/>
      <c r="W44" s="176"/>
      <c r="X44" s="145"/>
      <c r="Y44" s="145"/>
    </row>
    <row r="45" spans="1:25" ht="15.75">
      <c r="A45" s="156" t="s">
        <v>97</v>
      </c>
      <c r="B45" s="163"/>
      <c r="C45" s="56" t="s">
        <v>479</v>
      </c>
      <c r="D45" s="164"/>
      <c r="E45" s="145" t="s">
        <v>4</v>
      </c>
      <c r="F45" s="170"/>
      <c r="G45" s="145" t="s">
        <v>4</v>
      </c>
      <c r="H45" s="170"/>
      <c r="I45" s="145" t="s">
        <v>4</v>
      </c>
      <c r="J45" s="170"/>
      <c r="K45" s="145" t="s">
        <v>4</v>
      </c>
      <c r="L45" s="170"/>
      <c r="M45" s="176" t="s">
        <v>4</v>
      </c>
      <c r="N45" s="170"/>
      <c r="O45" s="145" t="s">
        <v>4</v>
      </c>
      <c r="P45" s="170"/>
      <c r="Q45" s="177" t="s">
        <v>4</v>
      </c>
      <c r="R45" s="170"/>
      <c r="S45" s="177">
        <v>11461</v>
      </c>
      <c r="T45" s="170"/>
      <c r="U45" s="177">
        <v>522102</v>
      </c>
      <c r="V45" s="170"/>
      <c r="W45" s="176" t="s">
        <v>4</v>
      </c>
      <c r="X45" s="145"/>
      <c r="Y45" s="177">
        <v>533563</v>
      </c>
    </row>
    <row r="46" spans="1:25" ht="15.75">
      <c r="A46" s="156"/>
      <c r="B46" s="163"/>
      <c r="C46" s="56"/>
      <c r="D46" s="164"/>
      <c r="E46" s="183"/>
      <c r="F46" s="185"/>
      <c r="G46" s="183"/>
      <c r="H46" s="185"/>
      <c r="I46" s="183"/>
      <c r="J46" s="185"/>
      <c r="K46" s="183"/>
      <c r="L46" s="185"/>
      <c r="M46" s="183"/>
      <c r="N46" s="185"/>
      <c r="O46" s="183"/>
      <c r="P46" s="185"/>
      <c r="Q46" s="181"/>
      <c r="R46" s="185"/>
      <c r="S46" s="181"/>
      <c r="T46" s="185"/>
      <c r="U46" s="175"/>
      <c r="V46" s="190"/>
      <c r="W46" s="181"/>
      <c r="X46" s="185"/>
      <c r="Y46" s="181"/>
    </row>
    <row r="47" spans="1:25" ht="15.75">
      <c r="A47" s="156" t="s">
        <v>98</v>
      </c>
      <c r="B47" s="163"/>
      <c r="C47" s="56" t="s">
        <v>480</v>
      </c>
      <c r="D47" s="164"/>
      <c r="E47" s="181" t="s">
        <v>4</v>
      </c>
      <c r="F47" s="185"/>
      <c r="G47" s="181" t="s">
        <v>4</v>
      </c>
      <c r="H47" s="185"/>
      <c r="I47" s="181" t="s">
        <v>4</v>
      </c>
      <c r="J47" s="181"/>
      <c r="K47" s="181" t="s">
        <v>4</v>
      </c>
      <c r="L47" s="181"/>
      <c r="M47" s="181" t="s">
        <v>4</v>
      </c>
      <c r="N47" s="181"/>
      <c r="O47" s="181" t="s">
        <v>4</v>
      </c>
      <c r="P47" s="185"/>
      <c r="Q47" s="181">
        <v>4092814</v>
      </c>
      <c r="R47" s="185"/>
      <c r="S47" s="175">
        <v>11461</v>
      </c>
      <c r="T47" s="190"/>
      <c r="U47" s="175">
        <v>522102</v>
      </c>
      <c r="V47" s="190"/>
      <c r="W47" s="181" t="s">
        <v>4</v>
      </c>
      <c r="X47" s="191"/>
      <c r="Y47" s="181">
        <v>4626377</v>
      </c>
    </row>
    <row r="48" spans="1:25" ht="15.75">
      <c r="A48" s="156"/>
      <c r="B48" s="163"/>
      <c r="C48" s="56"/>
      <c r="D48" s="164"/>
      <c r="E48" s="145"/>
      <c r="F48" s="170"/>
      <c r="G48" s="145"/>
      <c r="H48" s="170"/>
      <c r="I48" s="145"/>
      <c r="J48" s="170"/>
      <c r="K48" s="145"/>
      <c r="L48" s="170"/>
      <c r="M48" s="145"/>
      <c r="N48" s="170"/>
      <c r="O48" s="145"/>
      <c r="P48" s="170"/>
      <c r="Q48" s="176"/>
      <c r="R48" s="170"/>
      <c r="S48" s="145"/>
      <c r="T48" s="170"/>
      <c r="U48" s="170"/>
      <c r="V48" s="170"/>
      <c r="W48" s="145"/>
      <c r="X48" s="170"/>
      <c r="Y48" s="176"/>
    </row>
    <row r="49" spans="1:25" ht="15.75">
      <c r="A49" s="156" t="s">
        <v>482</v>
      </c>
      <c r="B49" s="163"/>
      <c r="C49" s="192" t="s">
        <v>483</v>
      </c>
      <c r="D49" s="164"/>
      <c r="E49" s="183" t="s">
        <v>4</v>
      </c>
      <c r="F49" s="170"/>
      <c r="G49" s="183" t="s">
        <v>4</v>
      </c>
      <c r="H49" s="170"/>
      <c r="I49" s="183" t="s">
        <v>4</v>
      </c>
      <c r="J49" s="170"/>
      <c r="K49" s="183" t="s">
        <v>4</v>
      </c>
      <c r="L49" s="185"/>
      <c r="M49" s="183" t="s">
        <v>4</v>
      </c>
      <c r="N49" s="170"/>
      <c r="O49" s="183" t="s">
        <v>4</v>
      </c>
      <c r="P49" s="170"/>
      <c r="Q49" s="175">
        <v>-28492</v>
      </c>
      <c r="R49" s="170"/>
      <c r="S49" s="183" t="s">
        <v>4</v>
      </c>
      <c r="T49" s="182"/>
      <c r="U49" s="175">
        <v>28492</v>
      </c>
      <c r="V49" s="182"/>
      <c r="W49" s="183" t="s">
        <v>4</v>
      </c>
      <c r="X49" s="170"/>
      <c r="Y49" s="183" t="s">
        <v>4</v>
      </c>
    </row>
    <row r="50" spans="1:25" ht="15.75">
      <c r="A50" s="156"/>
      <c r="B50" s="163"/>
      <c r="C50" s="56"/>
      <c r="D50" s="164"/>
      <c r="E50" s="145"/>
      <c r="F50" s="170"/>
      <c r="G50" s="145"/>
      <c r="H50" s="170"/>
      <c r="I50" s="145"/>
      <c r="J50" s="170"/>
      <c r="K50" s="145"/>
      <c r="L50" s="170"/>
      <c r="M50" s="145"/>
      <c r="N50" s="170"/>
      <c r="O50" s="145"/>
      <c r="P50" s="170"/>
      <c r="Q50" s="176"/>
      <c r="R50" s="170"/>
      <c r="S50" s="145"/>
      <c r="T50" s="170"/>
      <c r="U50" s="170"/>
      <c r="V50" s="170"/>
      <c r="W50" s="145"/>
      <c r="X50" s="170"/>
      <c r="Y50" s="176"/>
    </row>
    <row r="51" spans="1:25" ht="16.5" thickBot="1">
      <c r="A51" s="156" t="s">
        <v>99</v>
      </c>
      <c r="B51" s="163"/>
      <c r="C51" s="56" t="s">
        <v>481</v>
      </c>
      <c r="D51" s="164"/>
      <c r="E51" s="186">
        <v>44216869</v>
      </c>
      <c r="F51" s="166"/>
      <c r="G51" s="186" t="s">
        <v>486</v>
      </c>
      <c r="H51" s="166"/>
      <c r="I51" s="186">
        <v>1697749</v>
      </c>
      <c r="J51" s="166"/>
      <c r="K51" s="186">
        <v>15290</v>
      </c>
      <c r="L51" s="166"/>
      <c r="M51" s="186">
        <v>11932871</v>
      </c>
      <c r="N51" s="166"/>
      <c r="O51" s="186">
        <v>130033</v>
      </c>
      <c r="P51" s="166"/>
      <c r="Q51" s="186">
        <v>4310004</v>
      </c>
      <c r="R51" s="166"/>
      <c r="S51" s="186">
        <v>194353</v>
      </c>
      <c r="T51" s="166"/>
      <c r="U51" s="186">
        <v>1173477</v>
      </c>
      <c r="V51" s="168"/>
      <c r="W51" s="186" t="s">
        <v>472</v>
      </c>
      <c r="X51" s="166"/>
      <c r="Y51" s="186">
        <v>63670646</v>
      </c>
    </row>
    <row r="52" spans="1:25" ht="16.5" thickTop="1">
      <c r="A52" s="152"/>
      <c r="E52" s="145"/>
      <c r="F52" s="170"/>
      <c r="G52" s="145"/>
      <c r="H52" s="170"/>
      <c r="I52" s="145"/>
      <c r="J52" s="170"/>
      <c r="K52" s="145"/>
      <c r="L52" s="170"/>
      <c r="M52" s="145"/>
      <c r="N52" s="170"/>
      <c r="O52" s="145"/>
      <c r="P52" s="170"/>
      <c r="Q52" s="145"/>
      <c r="R52" s="170"/>
      <c r="S52" s="177"/>
      <c r="T52" s="182"/>
      <c r="U52" s="182"/>
      <c r="V52" s="182"/>
      <c r="W52" s="177"/>
      <c r="X52" s="170"/>
      <c r="Y52" s="177"/>
    </row>
  </sheetData>
  <sheetProtection/>
  <mergeCells count="12">
    <mergeCell ref="A1:Y1"/>
    <mergeCell ref="A2:Y2"/>
    <mergeCell ref="A3:Y3"/>
    <mergeCell ref="A4:Y4"/>
    <mergeCell ref="A5:Y5"/>
    <mergeCell ref="E7:W7"/>
    <mergeCell ref="S8:W8"/>
    <mergeCell ref="I9:K9"/>
    <mergeCell ref="M9:Q9"/>
    <mergeCell ref="S9:S10"/>
    <mergeCell ref="U9:U10"/>
    <mergeCell ref="W9:W10"/>
  </mergeCells>
  <printOptions/>
  <pageMargins left="0.7480314960629921" right="0.6839583333333333" top="0.984251968503937" bottom="0.984251968503937" header="0.5118110236220472" footer="0.5118110236220472"/>
  <pageSetup fitToHeight="1" fitToWidth="1"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W50"/>
  <sheetViews>
    <sheetView zoomScale="85" zoomScaleNormal="85" zoomScalePageLayoutView="0" workbookViewId="0" topLeftCell="A5">
      <pane xSplit="1" ySplit="3" topLeftCell="E14"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69.125" style="0" bestFit="1" customWidth="1"/>
    <col min="2" max="2" width="1.625" style="0" customWidth="1"/>
    <col min="3" max="3" width="14.00390625" style="0" bestFit="1" customWidth="1"/>
    <col min="4" max="4" width="1.625" style="0" customWidth="1"/>
    <col min="5" max="5" width="13.50390625" style="0" bestFit="1" customWidth="1"/>
    <col min="6" max="6" width="1.625" style="0" customWidth="1"/>
    <col min="7" max="7" width="12.375" style="0" bestFit="1" customWidth="1"/>
    <col min="8" max="8" width="1.625" style="0" customWidth="1"/>
    <col min="9" max="9" width="8.00390625" style="0" bestFit="1" customWidth="1"/>
    <col min="10" max="10" width="1.625" style="0" customWidth="1"/>
    <col min="11" max="11" width="12.75390625" style="0" bestFit="1" customWidth="1"/>
    <col min="12" max="12" width="1.625" style="0" customWidth="1"/>
    <col min="13" max="13" width="14.25390625" style="0" bestFit="1" customWidth="1"/>
    <col min="14" max="14" width="1.625" style="0" customWidth="1"/>
    <col min="15" max="15" width="14.125" style="0" bestFit="1" customWidth="1"/>
    <col min="16" max="16" width="1.875" style="0" customWidth="1"/>
    <col min="17" max="17" width="13.25390625" style="0" bestFit="1" customWidth="1"/>
    <col min="18" max="18" width="1.875" style="0" customWidth="1"/>
    <col min="19" max="19" width="14.25390625" style="0" bestFit="1" customWidth="1"/>
    <col min="20" max="20" width="1.625" style="0" customWidth="1"/>
    <col min="21" max="21" width="12.75390625" style="0" bestFit="1" customWidth="1"/>
    <col min="22" max="22" width="2.50390625" style="0" customWidth="1"/>
    <col min="23" max="23" width="12.75390625" style="0" bestFit="1" customWidth="1"/>
  </cols>
  <sheetData>
    <row r="1" spans="1:21" ht="16.5">
      <c r="A1" s="54" t="s">
        <v>45</v>
      </c>
      <c r="B1" s="52"/>
      <c r="C1" s="52"/>
      <c r="D1" s="52"/>
      <c r="E1" s="52"/>
      <c r="F1" s="52"/>
      <c r="G1" s="52"/>
      <c r="H1" s="52"/>
      <c r="I1" s="52"/>
      <c r="J1" s="52"/>
      <c r="K1" s="52"/>
      <c r="L1" s="52"/>
      <c r="M1" s="52"/>
      <c r="N1" s="52"/>
      <c r="O1" s="52"/>
      <c r="P1" s="52"/>
      <c r="Q1" s="52"/>
      <c r="R1" s="52"/>
      <c r="S1" s="52"/>
      <c r="T1" s="52"/>
      <c r="U1" s="52"/>
    </row>
    <row r="2" spans="1:22" ht="16.5" customHeight="1">
      <c r="A2" s="54" t="s">
        <v>150</v>
      </c>
      <c r="B2" s="52"/>
      <c r="C2" s="52"/>
      <c r="D2" s="52"/>
      <c r="E2" s="52"/>
      <c r="F2" s="52"/>
      <c r="G2" s="52"/>
      <c r="H2" s="52"/>
      <c r="I2" s="52"/>
      <c r="J2" s="52"/>
      <c r="K2" s="52"/>
      <c r="L2" s="52"/>
      <c r="M2" s="52"/>
      <c r="N2" s="52"/>
      <c r="O2" s="52"/>
      <c r="P2" s="52"/>
      <c r="Q2" s="52"/>
      <c r="R2" s="52"/>
      <c r="S2" s="52"/>
      <c r="T2" s="52"/>
      <c r="U2" s="52"/>
      <c r="V2" s="52"/>
    </row>
    <row r="3" spans="1:21" ht="17.25" thickBot="1">
      <c r="A3" s="55" t="s">
        <v>46</v>
      </c>
      <c r="B3" s="53"/>
      <c r="C3" s="53"/>
      <c r="D3" s="53"/>
      <c r="E3" s="53"/>
      <c r="F3" s="53"/>
      <c r="G3" s="53"/>
      <c r="H3" s="53"/>
      <c r="I3" s="53"/>
      <c r="J3" s="53"/>
      <c r="K3" s="53"/>
      <c r="L3" s="53"/>
      <c r="M3" s="53"/>
      <c r="N3" s="53"/>
      <c r="O3" s="53"/>
      <c r="P3" s="53"/>
      <c r="Q3" s="53"/>
      <c r="R3" s="53"/>
      <c r="S3" s="53"/>
      <c r="T3" s="53"/>
      <c r="U3" s="53"/>
    </row>
    <row r="4" spans="1:21" ht="16.5">
      <c r="A4" s="218"/>
      <c r="B4" s="218"/>
      <c r="C4" s="218"/>
      <c r="D4" s="218"/>
      <c r="E4" s="218"/>
      <c r="F4" s="218"/>
      <c r="G4" s="218"/>
      <c r="H4" s="218"/>
      <c r="I4" s="218"/>
      <c r="J4" s="218"/>
      <c r="K4" s="218"/>
      <c r="L4" s="218"/>
      <c r="M4" s="218"/>
      <c r="N4" s="218"/>
      <c r="O4" s="218"/>
      <c r="P4" s="218"/>
      <c r="Q4" s="218"/>
      <c r="R4" s="218"/>
      <c r="S4" s="218"/>
      <c r="T4" s="218"/>
      <c r="U4" s="218"/>
    </row>
    <row r="5" spans="1:23" s="10" customFormat="1" ht="17.25" thickBot="1">
      <c r="A5" s="126"/>
      <c r="B5" s="127"/>
      <c r="C5" s="217" t="s">
        <v>330</v>
      </c>
      <c r="D5" s="217"/>
      <c r="E5" s="217"/>
      <c r="F5" s="217"/>
      <c r="G5" s="217"/>
      <c r="H5" s="217"/>
      <c r="I5" s="217"/>
      <c r="J5" s="217"/>
      <c r="K5" s="217"/>
      <c r="L5" s="217"/>
      <c r="M5" s="217"/>
      <c r="N5" s="217"/>
      <c r="O5" s="217"/>
      <c r="P5" s="217"/>
      <c r="Q5" s="217"/>
      <c r="R5" s="217"/>
      <c r="S5" s="217"/>
      <c r="T5" s="217"/>
      <c r="U5" s="217"/>
      <c r="V5" s="127"/>
      <c r="W5" s="127"/>
    </row>
    <row r="6" spans="1:23" s="10" customFormat="1" ht="17.25" customHeight="1" thickBot="1">
      <c r="A6" s="126"/>
      <c r="B6" s="127"/>
      <c r="C6" s="127"/>
      <c r="D6" s="129"/>
      <c r="E6" s="129"/>
      <c r="F6" s="129"/>
      <c r="G6" s="129"/>
      <c r="H6" s="129"/>
      <c r="I6" s="129"/>
      <c r="J6" s="129"/>
      <c r="K6" s="129"/>
      <c r="L6" s="129"/>
      <c r="M6" s="129"/>
      <c r="N6" s="129"/>
      <c r="O6" s="129"/>
      <c r="P6" s="129"/>
      <c r="Q6" s="219" t="s">
        <v>331</v>
      </c>
      <c r="R6" s="219"/>
      <c r="S6" s="219"/>
      <c r="T6" s="219"/>
      <c r="U6" s="219"/>
      <c r="V6" s="127"/>
      <c r="W6" s="127"/>
    </row>
    <row r="7" spans="1:23" s="10" customFormat="1" ht="16.5">
      <c r="A7" s="126"/>
      <c r="B7" s="127"/>
      <c r="C7" s="127"/>
      <c r="D7" s="127"/>
      <c r="E7" s="127"/>
      <c r="F7" s="127"/>
      <c r="G7" s="127"/>
      <c r="H7" s="127"/>
      <c r="I7" s="127"/>
      <c r="J7" s="127"/>
      <c r="K7" s="127"/>
      <c r="L7" s="127"/>
      <c r="M7" s="127"/>
      <c r="N7" s="127"/>
      <c r="O7" s="127"/>
      <c r="P7" s="127"/>
      <c r="Q7" s="127"/>
      <c r="R7" s="127"/>
      <c r="S7" s="127" t="s">
        <v>332</v>
      </c>
      <c r="T7" s="127"/>
      <c r="U7" s="127"/>
      <c r="V7" s="127"/>
      <c r="W7" s="127"/>
    </row>
    <row r="8" spans="1:23" ht="16.5">
      <c r="A8" s="126"/>
      <c r="B8" s="127"/>
      <c r="C8" s="127"/>
      <c r="D8" s="127"/>
      <c r="E8" s="127"/>
      <c r="F8" s="127"/>
      <c r="G8" s="127"/>
      <c r="H8" s="127"/>
      <c r="I8" s="127"/>
      <c r="J8" s="127"/>
      <c r="K8" s="127"/>
      <c r="L8" s="127"/>
      <c r="M8" s="127"/>
      <c r="N8" s="127"/>
      <c r="O8" s="127"/>
      <c r="P8" s="127"/>
      <c r="Q8" s="127"/>
      <c r="R8" s="127"/>
      <c r="S8" s="127" t="s">
        <v>333</v>
      </c>
      <c r="T8" s="127"/>
      <c r="U8" s="127"/>
      <c r="V8" s="127"/>
      <c r="W8" s="127"/>
    </row>
    <row r="9" spans="1:23" ht="16.5">
      <c r="A9" s="126"/>
      <c r="B9" s="127"/>
      <c r="C9" s="127"/>
      <c r="D9" s="127"/>
      <c r="E9" s="127"/>
      <c r="F9" s="127"/>
      <c r="G9" s="127"/>
      <c r="H9" s="127"/>
      <c r="I9" s="127"/>
      <c r="J9" s="127"/>
      <c r="K9" s="127"/>
      <c r="L9" s="127"/>
      <c r="M9" s="127"/>
      <c r="N9" s="127"/>
      <c r="O9" s="127"/>
      <c r="P9" s="127"/>
      <c r="Q9" s="127"/>
      <c r="R9" s="127"/>
      <c r="S9" s="127" t="s">
        <v>334</v>
      </c>
      <c r="T9" s="127"/>
      <c r="U9" s="127"/>
      <c r="V9" s="127"/>
      <c r="W9" s="127"/>
    </row>
    <row r="10" spans="1:23" ht="16.5">
      <c r="A10" s="126"/>
      <c r="B10" s="127"/>
      <c r="C10" s="127"/>
      <c r="D10" s="127"/>
      <c r="E10" s="127"/>
      <c r="F10" s="127"/>
      <c r="G10" s="127"/>
      <c r="H10" s="127"/>
      <c r="I10" s="127"/>
      <c r="J10" s="127"/>
      <c r="K10" s="127"/>
      <c r="L10" s="127"/>
      <c r="M10" s="127"/>
      <c r="N10" s="127"/>
      <c r="O10" s="127"/>
      <c r="P10" s="127"/>
      <c r="Q10" s="127" t="s">
        <v>335</v>
      </c>
      <c r="R10" s="127"/>
      <c r="S10" s="127" t="s">
        <v>336</v>
      </c>
      <c r="T10" s="127"/>
      <c r="U10" s="127" t="s">
        <v>332</v>
      </c>
      <c r="V10" s="127"/>
      <c r="W10" s="127"/>
    </row>
    <row r="11" spans="1:23" ht="17.25" thickBot="1">
      <c r="A11" s="126"/>
      <c r="B11" s="127"/>
      <c r="C11" s="127"/>
      <c r="D11" s="127"/>
      <c r="E11" s="127"/>
      <c r="F11" s="127"/>
      <c r="G11" s="127"/>
      <c r="H11" s="127"/>
      <c r="I11" s="127"/>
      <c r="J11" s="127"/>
      <c r="K11" s="217" t="s">
        <v>337</v>
      </c>
      <c r="L11" s="217"/>
      <c r="M11" s="217"/>
      <c r="N11" s="217"/>
      <c r="O11" s="217"/>
      <c r="P11" s="127"/>
      <c r="Q11" s="127" t="s">
        <v>338</v>
      </c>
      <c r="R11" s="127"/>
      <c r="S11" s="127" t="s">
        <v>339</v>
      </c>
      <c r="T11" s="127"/>
      <c r="U11" s="127" t="s">
        <v>340</v>
      </c>
      <c r="V11" s="127"/>
      <c r="W11" s="127"/>
    </row>
    <row r="12" spans="1:23" ht="17.25" thickBot="1">
      <c r="A12" s="126"/>
      <c r="B12" s="127"/>
      <c r="C12" s="127"/>
      <c r="D12" s="127"/>
      <c r="E12" s="127"/>
      <c r="F12" s="127"/>
      <c r="G12" s="217" t="s">
        <v>341</v>
      </c>
      <c r="H12" s="217"/>
      <c r="I12" s="217"/>
      <c r="J12" s="127"/>
      <c r="K12" s="127"/>
      <c r="L12" s="129"/>
      <c r="M12" s="129"/>
      <c r="N12" s="129"/>
      <c r="O12" s="129" t="s">
        <v>342</v>
      </c>
      <c r="P12" s="127"/>
      <c r="Q12" s="127" t="s">
        <v>343</v>
      </c>
      <c r="R12" s="127"/>
      <c r="S12" s="127" t="s">
        <v>344</v>
      </c>
      <c r="T12" s="127"/>
      <c r="U12" s="127" t="s">
        <v>345</v>
      </c>
      <c r="V12" s="127"/>
      <c r="W12" s="127"/>
    </row>
    <row r="13" spans="1:23" ht="16.5">
      <c r="A13" s="126"/>
      <c r="B13" s="127"/>
      <c r="C13" s="127"/>
      <c r="D13" s="127"/>
      <c r="E13" s="127" t="s">
        <v>346</v>
      </c>
      <c r="F13" s="127"/>
      <c r="G13" s="127" t="s">
        <v>347</v>
      </c>
      <c r="H13" s="129"/>
      <c r="I13" s="129"/>
      <c r="J13" s="127"/>
      <c r="K13" s="127"/>
      <c r="L13" s="127"/>
      <c r="M13" s="127"/>
      <c r="N13" s="127"/>
      <c r="O13" s="127" t="s">
        <v>348</v>
      </c>
      <c r="P13" s="127"/>
      <c r="Q13" s="127" t="s">
        <v>349</v>
      </c>
      <c r="R13" s="127"/>
      <c r="S13" s="127" t="s">
        <v>350</v>
      </c>
      <c r="T13" s="127"/>
      <c r="U13" s="127" t="s">
        <v>351</v>
      </c>
      <c r="V13" s="127"/>
      <c r="W13" s="127"/>
    </row>
    <row r="14" spans="1:23" ht="17.25" thickBot="1">
      <c r="A14" s="126"/>
      <c r="B14" s="127"/>
      <c r="C14" s="128" t="s">
        <v>352</v>
      </c>
      <c r="D14" s="127"/>
      <c r="E14" s="128" t="s">
        <v>353</v>
      </c>
      <c r="F14" s="127"/>
      <c r="G14" s="128" t="s">
        <v>354</v>
      </c>
      <c r="H14" s="127"/>
      <c r="I14" s="128" t="s">
        <v>344</v>
      </c>
      <c r="J14" s="127"/>
      <c r="K14" s="128" t="s">
        <v>355</v>
      </c>
      <c r="L14" s="127"/>
      <c r="M14" s="128" t="s">
        <v>356</v>
      </c>
      <c r="N14" s="127"/>
      <c r="O14" s="128" t="s">
        <v>357</v>
      </c>
      <c r="P14" s="127"/>
      <c r="Q14" s="128" t="s">
        <v>358</v>
      </c>
      <c r="R14" s="127"/>
      <c r="S14" s="128" t="s">
        <v>359</v>
      </c>
      <c r="T14" s="127"/>
      <c r="U14" s="128" t="s">
        <v>360</v>
      </c>
      <c r="V14" s="127"/>
      <c r="W14" s="128" t="s">
        <v>361</v>
      </c>
    </row>
    <row r="15" spans="1:23" ht="16.5">
      <c r="A15" s="130"/>
      <c r="B15" s="132"/>
      <c r="C15" s="132"/>
      <c r="D15" s="132"/>
      <c r="E15" s="132"/>
      <c r="F15" s="132"/>
      <c r="G15" s="132"/>
      <c r="H15" s="132"/>
      <c r="I15" s="132"/>
      <c r="J15" s="132"/>
      <c r="K15" s="132"/>
      <c r="L15" s="132"/>
      <c r="M15" s="132"/>
      <c r="N15" s="132"/>
      <c r="O15" s="132"/>
      <c r="P15" s="132"/>
      <c r="Q15" s="132"/>
      <c r="R15" s="132"/>
      <c r="S15" s="132"/>
      <c r="T15" s="132"/>
      <c r="U15" s="132"/>
      <c r="V15" s="132"/>
      <c r="W15" s="132"/>
    </row>
    <row r="16" spans="1:23" ht="16.5">
      <c r="A16" s="130" t="s">
        <v>362</v>
      </c>
      <c r="B16" s="132"/>
      <c r="C16" s="134">
        <v>34354025</v>
      </c>
      <c r="D16" s="134"/>
      <c r="E16" s="134" t="s">
        <v>363</v>
      </c>
      <c r="F16" s="134"/>
      <c r="G16" s="134">
        <v>865379</v>
      </c>
      <c r="H16" s="134"/>
      <c r="I16" s="134">
        <v>5416</v>
      </c>
      <c r="J16" s="134"/>
      <c r="K16" s="134">
        <v>7761385</v>
      </c>
      <c r="L16" s="134"/>
      <c r="M16" s="134">
        <v>60508</v>
      </c>
      <c r="N16" s="134"/>
      <c r="O16" s="134">
        <v>5644873</v>
      </c>
      <c r="P16" s="134"/>
      <c r="Q16" s="134">
        <v>153132</v>
      </c>
      <c r="R16" s="134"/>
      <c r="S16" s="134" t="s">
        <v>363</v>
      </c>
      <c r="T16" s="134"/>
      <c r="U16" s="134">
        <v>352594</v>
      </c>
      <c r="V16" s="134"/>
      <c r="W16" s="134">
        <v>49197312</v>
      </c>
    </row>
    <row r="17" spans="1:23" ht="16.5">
      <c r="A17" s="130"/>
      <c r="B17" s="132"/>
      <c r="C17" s="135"/>
      <c r="D17" s="134"/>
      <c r="E17" s="135"/>
      <c r="F17" s="134"/>
      <c r="G17" s="135"/>
      <c r="H17" s="134"/>
      <c r="I17" s="135"/>
      <c r="J17" s="134"/>
      <c r="K17" s="135"/>
      <c r="L17" s="134"/>
      <c r="M17" s="135"/>
      <c r="N17" s="134"/>
      <c r="O17" s="135"/>
      <c r="P17" s="134"/>
      <c r="Q17" s="135"/>
      <c r="R17" s="134"/>
      <c r="S17" s="135"/>
      <c r="T17" s="134"/>
      <c r="U17" s="135"/>
      <c r="V17" s="134"/>
      <c r="W17" s="135"/>
    </row>
    <row r="18" spans="1:23" ht="16.5">
      <c r="A18" s="130" t="s">
        <v>364</v>
      </c>
      <c r="B18" s="132"/>
      <c r="C18" s="134"/>
      <c r="D18" s="134"/>
      <c r="E18" s="134"/>
      <c r="F18" s="134"/>
      <c r="G18" s="134"/>
      <c r="H18" s="134"/>
      <c r="I18" s="134"/>
      <c r="J18" s="134"/>
      <c r="K18" s="134"/>
      <c r="L18" s="134"/>
      <c r="M18" s="134"/>
      <c r="N18" s="134"/>
      <c r="O18" s="134"/>
      <c r="P18" s="134"/>
      <c r="Q18" s="134"/>
      <c r="R18" s="134"/>
      <c r="S18" s="134"/>
      <c r="T18" s="134"/>
      <c r="U18" s="134"/>
      <c r="V18" s="134"/>
      <c r="W18" s="134"/>
    </row>
    <row r="19" spans="1:23" ht="16.5">
      <c r="A19" s="133" t="s">
        <v>365</v>
      </c>
      <c r="B19" s="132"/>
      <c r="C19" s="134" t="s">
        <v>4</v>
      </c>
      <c r="D19" s="134"/>
      <c r="E19" s="134" t="s">
        <v>4</v>
      </c>
      <c r="F19" s="134"/>
      <c r="G19" s="134" t="s">
        <v>4</v>
      </c>
      <c r="H19" s="134"/>
      <c r="I19" s="134" t="s">
        <v>4</v>
      </c>
      <c r="J19" s="134"/>
      <c r="K19" s="134">
        <v>1389095</v>
      </c>
      <c r="L19" s="134"/>
      <c r="M19" s="134" t="s">
        <v>4</v>
      </c>
      <c r="N19" s="134"/>
      <c r="O19" s="134">
        <v>-1389095</v>
      </c>
      <c r="P19" s="134"/>
      <c r="Q19" s="134" t="s">
        <v>4</v>
      </c>
      <c r="R19" s="134"/>
      <c r="S19" s="134" t="s">
        <v>4</v>
      </c>
      <c r="T19" s="134"/>
      <c r="U19" s="134" t="s">
        <v>4</v>
      </c>
      <c r="V19" s="134"/>
      <c r="W19" s="134" t="s">
        <v>4</v>
      </c>
    </row>
    <row r="20" spans="1:23" ht="16.5">
      <c r="A20" s="133" t="s">
        <v>366</v>
      </c>
      <c r="B20" s="132"/>
      <c r="C20" s="134" t="s">
        <v>4</v>
      </c>
      <c r="D20" s="134"/>
      <c r="E20" s="134" t="s">
        <v>4</v>
      </c>
      <c r="F20" s="134"/>
      <c r="G20" s="134" t="s">
        <v>4</v>
      </c>
      <c r="H20" s="134"/>
      <c r="I20" s="134" t="s">
        <v>4</v>
      </c>
      <c r="J20" s="134"/>
      <c r="K20" s="134" t="s">
        <v>4</v>
      </c>
      <c r="L20" s="134"/>
      <c r="M20" s="134">
        <v>23152</v>
      </c>
      <c r="N20" s="134"/>
      <c r="O20" s="134">
        <v>-23152</v>
      </c>
      <c r="P20" s="134"/>
      <c r="Q20" s="134" t="s">
        <v>4</v>
      </c>
      <c r="R20" s="134"/>
      <c r="S20" s="134" t="s">
        <v>4</v>
      </c>
      <c r="T20" s="134"/>
      <c r="U20" s="134" t="s">
        <v>4</v>
      </c>
      <c r="V20" s="134"/>
      <c r="W20" s="134" t="s">
        <v>4</v>
      </c>
    </row>
    <row r="21" spans="1:23" ht="16.5">
      <c r="A21" s="133" t="s">
        <v>367</v>
      </c>
      <c r="B21" s="132"/>
      <c r="C21" s="134" t="s">
        <v>4</v>
      </c>
      <c r="D21" s="134"/>
      <c r="E21" s="134" t="s">
        <v>4</v>
      </c>
      <c r="F21" s="134"/>
      <c r="G21" s="134" t="s">
        <v>4</v>
      </c>
      <c r="H21" s="134"/>
      <c r="I21" s="134" t="s">
        <v>4</v>
      </c>
      <c r="J21" s="134"/>
      <c r="K21" s="134" t="s">
        <v>4</v>
      </c>
      <c r="L21" s="134"/>
      <c r="M21" s="134" t="s">
        <v>4</v>
      </c>
      <c r="N21" s="134"/>
      <c r="O21" s="134">
        <v>-500000</v>
      </c>
      <c r="P21" s="134"/>
      <c r="Q21" s="134" t="s">
        <v>4</v>
      </c>
      <c r="R21" s="134"/>
      <c r="S21" s="134" t="s">
        <v>4</v>
      </c>
      <c r="T21" s="134"/>
      <c r="U21" s="134" t="s">
        <v>4</v>
      </c>
      <c r="V21" s="134"/>
      <c r="W21" s="134">
        <v>-500000</v>
      </c>
    </row>
    <row r="22" spans="1:23" ht="16.5">
      <c r="A22" s="133" t="s">
        <v>368</v>
      </c>
      <c r="B22" s="132"/>
      <c r="C22" s="134" t="s">
        <v>4</v>
      </c>
      <c r="D22" s="134"/>
      <c r="E22" s="134">
        <v>2560187</v>
      </c>
      <c r="F22" s="134"/>
      <c r="G22" s="134" t="s">
        <v>4</v>
      </c>
      <c r="H22" s="134"/>
      <c r="I22" s="134" t="s">
        <v>4</v>
      </c>
      <c r="J22" s="134"/>
      <c r="K22" s="134" t="s">
        <v>4</v>
      </c>
      <c r="L22" s="134"/>
      <c r="M22" s="134" t="s">
        <v>4</v>
      </c>
      <c r="N22" s="134"/>
      <c r="O22" s="134">
        <v>-2560187</v>
      </c>
      <c r="P22" s="134"/>
      <c r="Q22" s="134" t="s">
        <v>4</v>
      </c>
      <c r="R22" s="134"/>
      <c r="S22" s="134" t="s">
        <v>4</v>
      </c>
      <c r="T22" s="134"/>
      <c r="U22" s="134" t="s">
        <v>4</v>
      </c>
      <c r="V22" s="134"/>
      <c r="W22" s="134" t="s">
        <v>4</v>
      </c>
    </row>
    <row r="23" spans="1:23" ht="16.5">
      <c r="A23" s="130"/>
      <c r="B23" s="132"/>
      <c r="C23" s="135"/>
      <c r="D23" s="134"/>
      <c r="E23" s="135"/>
      <c r="F23" s="134"/>
      <c r="G23" s="135"/>
      <c r="H23" s="134"/>
      <c r="I23" s="135"/>
      <c r="J23" s="134"/>
      <c r="K23" s="135"/>
      <c r="L23" s="134"/>
      <c r="M23" s="135"/>
      <c r="N23" s="134"/>
      <c r="O23" s="135"/>
      <c r="P23" s="134"/>
      <c r="Q23" s="135"/>
      <c r="R23" s="134"/>
      <c r="S23" s="135"/>
      <c r="T23" s="134"/>
      <c r="U23" s="135"/>
      <c r="V23" s="134"/>
      <c r="W23" s="135"/>
    </row>
    <row r="24" spans="1:23" ht="16.5">
      <c r="A24" s="130" t="s">
        <v>369</v>
      </c>
      <c r="B24" s="132"/>
      <c r="C24" s="134" t="s">
        <v>4</v>
      </c>
      <c r="D24" s="134"/>
      <c r="E24" s="134" t="s">
        <v>4</v>
      </c>
      <c r="F24" s="134"/>
      <c r="G24" s="134" t="s">
        <v>4</v>
      </c>
      <c r="H24" s="134"/>
      <c r="I24" s="134" t="s">
        <v>4</v>
      </c>
      <c r="J24" s="134"/>
      <c r="K24" s="134" t="s">
        <v>4</v>
      </c>
      <c r="L24" s="134"/>
      <c r="M24" s="134" t="s">
        <v>4</v>
      </c>
      <c r="N24" s="134"/>
      <c r="O24" s="134">
        <v>1968338</v>
      </c>
      <c r="P24" s="134"/>
      <c r="Q24" s="134" t="s">
        <v>4</v>
      </c>
      <c r="R24" s="134"/>
      <c r="S24" s="134" t="s">
        <v>4</v>
      </c>
      <c r="T24" s="134"/>
      <c r="U24" s="134" t="s">
        <v>4</v>
      </c>
      <c r="V24" s="134"/>
      <c r="W24" s="134">
        <v>1968338</v>
      </c>
    </row>
    <row r="25" spans="1:23" ht="16.5">
      <c r="A25" s="130"/>
      <c r="B25" s="132"/>
      <c r="C25" s="135"/>
      <c r="D25" s="134"/>
      <c r="E25" s="135"/>
      <c r="F25" s="134"/>
      <c r="G25" s="135"/>
      <c r="H25" s="134"/>
      <c r="I25" s="135"/>
      <c r="J25" s="134"/>
      <c r="K25" s="135"/>
      <c r="L25" s="134"/>
      <c r="M25" s="135"/>
      <c r="N25" s="134"/>
      <c r="O25" s="135"/>
      <c r="P25" s="134"/>
      <c r="Q25" s="137"/>
      <c r="R25" s="134"/>
      <c r="S25" s="135"/>
      <c r="T25" s="134"/>
      <c r="U25" s="135"/>
      <c r="V25" s="134"/>
      <c r="W25" s="135"/>
    </row>
    <row r="26" spans="1:23" ht="17.25">
      <c r="A26" s="130" t="s">
        <v>370</v>
      </c>
      <c r="B26" s="132"/>
      <c r="C26" s="66" t="s">
        <v>4</v>
      </c>
      <c r="D26" s="64"/>
      <c r="E26" s="66" t="s">
        <v>4</v>
      </c>
      <c r="F26" s="64"/>
      <c r="G26" s="66" t="s">
        <v>4</v>
      </c>
      <c r="H26" s="64"/>
      <c r="I26" s="66" t="s">
        <v>4</v>
      </c>
      <c r="J26" s="64"/>
      <c r="K26" s="66" t="s">
        <v>4</v>
      </c>
      <c r="L26" s="64"/>
      <c r="M26" s="66" t="s">
        <v>4</v>
      </c>
      <c r="N26" s="64"/>
      <c r="O26" s="66" t="s">
        <v>4</v>
      </c>
      <c r="P26" s="64"/>
      <c r="Q26" s="70">
        <v>-6979</v>
      </c>
      <c r="R26" s="71"/>
      <c r="S26" s="66" t="s">
        <v>4</v>
      </c>
      <c r="T26" s="64"/>
      <c r="U26" s="66">
        <v>244105</v>
      </c>
      <c r="V26" s="134"/>
      <c r="W26" s="66">
        <v>237126</v>
      </c>
    </row>
    <row r="27" spans="1:23" ht="17.25">
      <c r="A27" s="130"/>
      <c r="B27" s="132"/>
      <c r="C27" s="68"/>
      <c r="D27" s="64"/>
      <c r="E27" s="68"/>
      <c r="F27" s="64"/>
      <c r="G27" s="68"/>
      <c r="H27" s="64"/>
      <c r="I27" s="68"/>
      <c r="J27" s="64"/>
      <c r="K27" s="68"/>
      <c r="L27" s="64"/>
      <c r="M27" s="68"/>
      <c r="N27" s="64"/>
      <c r="O27" s="68"/>
      <c r="P27" s="71"/>
      <c r="Q27" s="71"/>
      <c r="R27" s="71"/>
      <c r="S27" s="71"/>
      <c r="T27" s="71"/>
      <c r="U27" s="71"/>
      <c r="V27" s="138"/>
      <c r="W27" s="71"/>
    </row>
    <row r="28" spans="1:23" ht="17.25">
      <c r="A28" s="130" t="s">
        <v>371</v>
      </c>
      <c r="B28" s="132"/>
      <c r="C28" s="66" t="s">
        <v>4</v>
      </c>
      <c r="D28" s="64"/>
      <c r="E28" s="66" t="s">
        <v>4</v>
      </c>
      <c r="F28" s="64"/>
      <c r="G28" s="66" t="s">
        <v>4</v>
      </c>
      <c r="H28" s="64"/>
      <c r="I28" s="66" t="s">
        <v>4</v>
      </c>
      <c r="J28" s="64"/>
      <c r="K28" s="66" t="s">
        <v>4</v>
      </c>
      <c r="L28" s="64"/>
      <c r="M28" s="66" t="s">
        <v>4</v>
      </c>
      <c r="N28" s="64"/>
      <c r="O28" s="66">
        <v>1968338</v>
      </c>
      <c r="P28" s="64"/>
      <c r="Q28" s="70">
        <v>-6979</v>
      </c>
      <c r="R28" s="71"/>
      <c r="S28" s="66" t="s">
        <v>4</v>
      </c>
      <c r="T28" s="64"/>
      <c r="U28" s="66">
        <v>244105</v>
      </c>
      <c r="V28" s="134"/>
      <c r="W28" s="66">
        <v>2205464</v>
      </c>
    </row>
    <row r="29" spans="1:23" ht="16.5">
      <c r="A29" s="130"/>
      <c r="B29" s="132"/>
      <c r="C29" s="135"/>
      <c r="D29" s="134"/>
      <c r="E29" s="135"/>
      <c r="F29" s="134"/>
      <c r="G29" s="135"/>
      <c r="H29" s="134"/>
      <c r="I29" s="135"/>
      <c r="J29" s="134"/>
      <c r="K29" s="135"/>
      <c r="L29" s="134"/>
      <c r="M29" s="135"/>
      <c r="N29" s="134"/>
      <c r="O29" s="135"/>
      <c r="P29" s="134"/>
      <c r="Q29" s="135"/>
      <c r="R29" s="134"/>
      <c r="S29" s="135"/>
      <c r="T29" s="134"/>
      <c r="U29" s="135"/>
      <c r="V29" s="134"/>
      <c r="W29" s="135"/>
    </row>
    <row r="30" spans="1:23" ht="18" thickBot="1">
      <c r="A30" s="130" t="s">
        <v>372</v>
      </c>
      <c r="B30" s="132"/>
      <c r="C30" s="67">
        <v>34354025</v>
      </c>
      <c r="D30" s="12"/>
      <c r="E30" s="67">
        <v>2560187</v>
      </c>
      <c r="F30" s="12"/>
      <c r="G30" s="67">
        <v>865379</v>
      </c>
      <c r="H30" s="12"/>
      <c r="I30" s="67">
        <v>5416</v>
      </c>
      <c r="J30" s="12"/>
      <c r="K30" s="67">
        <v>9150480</v>
      </c>
      <c r="L30" s="12"/>
      <c r="M30" s="67">
        <v>83660</v>
      </c>
      <c r="N30" s="12"/>
      <c r="O30" s="67">
        <v>3140777</v>
      </c>
      <c r="P30" s="12"/>
      <c r="Q30" s="67">
        <v>146153</v>
      </c>
      <c r="R30" s="12"/>
      <c r="S30" s="67" t="s">
        <v>363</v>
      </c>
      <c r="T30" s="12"/>
      <c r="U30" s="67">
        <v>596699</v>
      </c>
      <c r="V30" s="134"/>
      <c r="W30" s="67">
        <v>50902776</v>
      </c>
    </row>
    <row r="31" spans="1:23" ht="17.25" thickTop="1">
      <c r="A31" s="130"/>
      <c r="B31" s="132"/>
      <c r="C31" s="135"/>
      <c r="D31" s="134"/>
      <c r="E31" s="135"/>
      <c r="F31" s="134"/>
      <c r="G31" s="135"/>
      <c r="H31" s="134"/>
      <c r="I31" s="135"/>
      <c r="J31" s="134"/>
      <c r="K31" s="135"/>
      <c r="L31" s="134"/>
      <c r="M31" s="135"/>
      <c r="N31" s="134"/>
      <c r="O31" s="135"/>
      <c r="P31" s="134"/>
      <c r="Q31" s="135"/>
      <c r="R31" s="134"/>
      <c r="S31" s="135"/>
      <c r="T31" s="134"/>
      <c r="U31" s="135"/>
      <c r="V31" s="134"/>
      <c r="W31" s="135"/>
    </row>
    <row r="32" spans="1:23" ht="16.5">
      <c r="A32" s="130" t="s">
        <v>373</v>
      </c>
      <c r="B32" s="132"/>
      <c r="C32" s="134">
        <v>36914212</v>
      </c>
      <c r="D32" s="134"/>
      <c r="E32" s="134" t="s">
        <v>363</v>
      </c>
      <c r="F32" s="134"/>
      <c r="G32" s="134">
        <v>865379</v>
      </c>
      <c r="H32" s="134"/>
      <c r="I32" s="134">
        <v>5416</v>
      </c>
      <c r="J32" s="134"/>
      <c r="K32" s="134">
        <v>9150480</v>
      </c>
      <c r="L32" s="134"/>
      <c r="M32" s="134">
        <v>83660</v>
      </c>
      <c r="N32" s="134"/>
      <c r="O32" s="134">
        <v>4948078</v>
      </c>
      <c r="P32" s="134"/>
      <c r="Q32" s="134">
        <v>140057</v>
      </c>
      <c r="R32" s="134"/>
      <c r="S32" s="134" t="s">
        <v>363</v>
      </c>
      <c r="T32" s="134"/>
      <c r="U32" s="134">
        <v>380487</v>
      </c>
      <c r="V32" s="134"/>
      <c r="W32" s="134">
        <v>52487769</v>
      </c>
    </row>
    <row r="33" spans="1:23" ht="16.5">
      <c r="A33" s="130"/>
      <c r="B33" s="132"/>
      <c r="C33" s="135"/>
      <c r="D33" s="134"/>
      <c r="E33" s="135"/>
      <c r="F33" s="134"/>
      <c r="G33" s="135"/>
      <c r="H33" s="134"/>
      <c r="I33" s="135"/>
      <c r="J33" s="134"/>
      <c r="K33" s="135"/>
      <c r="L33" s="134"/>
      <c r="M33" s="135"/>
      <c r="N33" s="134"/>
      <c r="O33" s="137"/>
      <c r="P33" s="134"/>
      <c r="Q33" s="137"/>
      <c r="R33" s="134"/>
      <c r="S33" s="135"/>
      <c r="T33" s="134"/>
      <c r="U33" s="135"/>
      <c r="V33" s="134"/>
      <c r="W33" s="135"/>
    </row>
    <row r="34" spans="1:23" ht="17.25">
      <c r="A34" s="130" t="s">
        <v>374</v>
      </c>
      <c r="B34" s="132"/>
      <c r="C34" s="66" t="s">
        <v>4</v>
      </c>
      <c r="D34" s="64"/>
      <c r="E34" s="66" t="s">
        <v>4</v>
      </c>
      <c r="F34" s="64"/>
      <c r="G34" s="66" t="s">
        <v>4</v>
      </c>
      <c r="H34" s="64"/>
      <c r="I34" s="66" t="s">
        <v>4</v>
      </c>
      <c r="J34" s="64"/>
      <c r="K34" s="66" t="s">
        <v>4</v>
      </c>
      <c r="L34" s="64"/>
      <c r="M34" s="66" t="s">
        <v>4</v>
      </c>
      <c r="N34" s="64"/>
      <c r="O34" s="70">
        <v>-926757</v>
      </c>
      <c r="P34" s="64"/>
      <c r="Q34" s="70" t="s">
        <v>4</v>
      </c>
      <c r="R34" s="71"/>
      <c r="S34" s="66">
        <v>979217</v>
      </c>
      <c r="T34" s="64"/>
      <c r="U34" s="70">
        <v>-380487</v>
      </c>
      <c r="V34" s="70"/>
      <c r="W34" s="70">
        <v>-328027</v>
      </c>
    </row>
    <row r="35" spans="1:23" ht="16.5">
      <c r="A35" s="130"/>
      <c r="B35" s="132"/>
      <c r="C35" s="135"/>
      <c r="D35" s="134"/>
      <c r="E35" s="135"/>
      <c r="F35" s="134"/>
      <c r="G35" s="135"/>
      <c r="H35" s="134"/>
      <c r="I35" s="135"/>
      <c r="J35" s="134"/>
      <c r="K35" s="135"/>
      <c r="L35" s="134"/>
      <c r="M35" s="135"/>
      <c r="N35" s="134"/>
      <c r="O35" s="135"/>
      <c r="P35" s="134"/>
      <c r="Q35" s="136"/>
      <c r="R35" s="134"/>
      <c r="S35" s="135"/>
      <c r="T35" s="134"/>
      <c r="U35" s="135"/>
      <c r="V35" s="134"/>
      <c r="W35" s="135"/>
    </row>
    <row r="36" spans="1:23" ht="17.25">
      <c r="A36" s="130" t="s">
        <v>375</v>
      </c>
      <c r="B36" s="132"/>
      <c r="C36" s="66">
        <v>36914212</v>
      </c>
      <c r="D36" s="64"/>
      <c r="E36" s="66" t="s">
        <v>4</v>
      </c>
      <c r="F36" s="64"/>
      <c r="G36" s="66">
        <v>865379</v>
      </c>
      <c r="H36" s="64"/>
      <c r="I36" s="66">
        <v>5416</v>
      </c>
      <c r="J36" s="64"/>
      <c r="K36" s="66">
        <v>9150480</v>
      </c>
      <c r="L36" s="64"/>
      <c r="M36" s="66">
        <v>83660</v>
      </c>
      <c r="N36" s="64"/>
      <c r="O36" s="66">
        <v>4021321</v>
      </c>
      <c r="P36" s="64"/>
      <c r="Q36" s="70">
        <v>140057</v>
      </c>
      <c r="R36" s="71"/>
      <c r="S36" s="66">
        <v>979217</v>
      </c>
      <c r="T36" s="64"/>
      <c r="U36" s="66" t="s">
        <v>4</v>
      </c>
      <c r="V36" s="134"/>
      <c r="W36" s="66">
        <v>52159742</v>
      </c>
    </row>
    <row r="37" spans="1:23" ht="16.5">
      <c r="A37" s="130"/>
      <c r="B37" s="132"/>
      <c r="C37" s="135"/>
      <c r="D37" s="134"/>
      <c r="E37" s="135"/>
      <c r="F37" s="134"/>
      <c r="G37" s="135"/>
      <c r="H37" s="134"/>
      <c r="I37" s="135"/>
      <c r="J37" s="134"/>
      <c r="K37" s="135"/>
      <c r="L37" s="134"/>
      <c r="M37" s="135"/>
      <c r="N37" s="134"/>
      <c r="O37" s="135"/>
      <c r="P37" s="134"/>
      <c r="Q37" s="135"/>
      <c r="R37" s="134"/>
      <c r="S37" s="135"/>
      <c r="T37" s="134"/>
      <c r="U37" s="135"/>
      <c r="V37" s="134"/>
      <c r="W37" s="135"/>
    </row>
    <row r="38" spans="1:23" ht="16.5">
      <c r="A38" s="130" t="s">
        <v>376</v>
      </c>
      <c r="B38" s="132"/>
      <c r="C38" s="134"/>
      <c r="D38" s="134"/>
      <c r="E38" s="134"/>
      <c r="F38" s="134"/>
      <c r="G38" s="134"/>
      <c r="H38" s="134"/>
      <c r="I38" s="134"/>
      <c r="J38" s="134"/>
      <c r="K38" s="134"/>
      <c r="L38" s="134"/>
      <c r="M38" s="134"/>
      <c r="N38" s="134"/>
      <c r="O38" s="134"/>
      <c r="P38" s="134"/>
      <c r="Q38" s="134"/>
      <c r="R38" s="134"/>
      <c r="S38" s="134"/>
      <c r="T38" s="134"/>
      <c r="U38" s="134"/>
      <c r="V38" s="134"/>
      <c r="W38" s="134"/>
    </row>
    <row r="39" spans="1:23" ht="16.5">
      <c r="A39" s="133" t="s">
        <v>365</v>
      </c>
      <c r="B39" s="132"/>
      <c r="C39" s="134" t="s">
        <v>4</v>
      </c>
      <c r="D39" s="134"/>
      <c r="E39" s="134" t="s">
        <v>4</v>
      </c>
      <c r="F39" s="134"/>
      <c r="G39" s="134" t="s">
        <v>4</v>
      </c>
      <c r="H39" s="134"/>
      <c r="I39" s="134" t="s">
        <v>4</v>
      </c>
      <c r="J39" s="134"/>
      <c r="K39" s="134">
        <v>1217770</v>
      </c>
      <c r="L39" s="134"/>
      <c r="M39" s="134" t="s">
        <v>4</v>
      </c>
      <c r="N39" s="134"/>
      <c r="O39" s="134">
        <v>-1217770</v>
      </c>
      <c r="P39" s="134"/>
      <c r="Q39" s="134" t="s">
        <v>4</v>
      </c>
      <c r="R39" s="134"/>
      <c r="S39" s="134" t="s">
        <v>4</v>
      </c>
      <c r="T39" s="134"/>
      <c r="U39" s="134" t="s">
        <v>4</v>
      </c>
      <c r="V39" s="134"/>
      <c r="W39" s="134" t="s">
        <v>4</v>
      </c>
    </row>
    <row r="40" spans="1:23" ht="16.5">
      <c r="A40" s="133" t="s">
        <v>366</v>
      </c>
      <c r="B40" s="132"/>
      <c r="C40" s="134" t="s">
        <v>4</v>
      </c>
      <c r="D40" s="134"/>
      <c r="E40" s="134" t="s">
        <v>4</v>
      </c>
      <c r="F40" s="134"/>
      <c r="G40" s="134" t="s">
        <v>4</v>
      </c>
      <c r="H40" s="134"/>
      <c r="I40" s="134" t="s">
        <v>4</v>
      </c>
      <c r="J40" s="134"/>
      <c r="K40" s="134" t="s">
        <v>4</v>
      </c>
      <c r="L40" s="134"/>
      <c r="M40" s="134">
        <v>20296</v>
      </c>
      <c r="N40" s="134"/>
      <c r="O40" s="134">
        <v>-20296</v>
      </c>
      <c r="P40" s="134"/>
      <c r="Q40" s="134" t="s">
        <v>4</v>
      </c>
      <c r="R40" s="134"/>
      <c r="S40" s="134" t="s">
        <v>4</v>
      </c>
      <c r="T40" s="134"/>
      <c r="U40" s="134" t="s">
        <v>4</v>
      </c>
      <c r="V40" s="134"/>
      <c r="W40" s="134" t="s">
        <v>4</v>
      </c>
    </row>
    <row r="41" spans="1:23" ht="16.5">
      <c r="A41" s="133" t="s">
        <v>367</v>
      </c>
      <c r="B41" s="132"/>
      <c r="C41" s="134" t="s">
        <v>4</v>
      </c>
      <c r="D41" s="134"/>
      <c r="E41" s="134" t="s">
        <v>4</v>
      </c>
      <c r="F41" s="134"/>
      <c r="G41" s="134" t="s">
        <v>4</v>
      </c>
      <c r="H41" s="134"/>
      <c r="I41" s="134" t="s">
        <v>4</v>
      </c>
      <c r="J41" s="134"/>
      <c r="K41" s="134" t="s">
        <v>4</v>
      </c>
      <c r="L41" s="134"/>
      <c r="M41" s="134" t="s">
        <v>4</v>
      </c>
      <c r="N41" s="134"/>
      <c r="O41" s="134">
        <v>-500000</v>
      </c>
      <c r="P41" s="134"/>
      <c r="Q41" s="134" t="s">
        <v>4</v>
      </c>
      <c r="R41" s="134"/>
      <c r="S41" s="134" t="s">
        <v>4</v>
      </c>
      <c r="T41" s="134"/>
      <c r="U41" s="134" t="s">
        <v>4</v>
      </c>
      <c r="V41" s="134"/>
      <c r="W41" s="134">
        <v>-500000</v>
      </c>
    </row>
    <row r="42" spans="1:23" ht="16.5">
      <c r="A42" s="133" t="s">
        <v>368</v>
      </c>
      <c r="B42" s="132"/>
      <c r="C42" s="134" t="s">
        <v>4</v>
      </c>
      <c r="D42" s="134"/>
      <c r="E42" s="134">
        <v>2037573</v>
      </c>
      <c r="F42" s="134"/>
      <c r="G42" s="134" t="s">
        <v>4</v>
      </c>
      <c r="H42" s="134"/>
      <c r="I42" s="134" t="s">
        <v>4</v>
      </c>
      <c r="J42" s="134"/>
      <c r="K42" s="134" t="s">
        <v>4</v>
      </c>
      <c r="L42" s="134"/>
      <c r="M42" s="134" t="s">
        <v>4</v>
      </c>
      <c r="N42" s="134"/>
      <c r="O42" s="134">
        <v>-2037573</v>
      </c>
      <c r="P42" s="134"/>
      <c r="Q42" s="134" t="s">
        <v>4</v>
      </c>
      <c r="R42" s="134"/>
      <c r="S42" s="134" t="s">
        <v>4</v>
      </c>
      <c r="T42" s="134"/>
      <c r="U42" s="134" t="s">
        <v>4</v>
      </c>
      <c r="V42" s="134"/>
      <c r="W42" s="134" t="s">
        <v>4</v>
      </c>
    </row>
    <row r="43" spans="1:23" ht="16.5">
      <c r="A43" s="130"/>
      <c r="B43" s="132"/>
      <c r="C43" s="135"/>
      <c r="D43" s="134"/>
      <c r="E43" s="135"/>
      <c r="F43" s="134"/>
      <c r="G43" s="135"/>
      <c r="H43" s="134"/>
      <c r="I43" s="135"/>
      <c r="J43" s="134"/>
      <c r="K43" s="135"/>
      <c r="L43" s="134"/>
      <c r="M43" s="135"/>
      <c r="N43" s="134"/>
      <c r="O43" s="135"/>
      <c r="P43" s="134"/>
      <c r="Q43" s="135"/>
      <c r="R43" s="134"/>
      <c r="S43" s="135"/>
      <c r="T43" s="134"/>
      <c r="U43" s="135"/>
      <c r="V43" s="134"/>
      <c r="W43" s="135"/>
    </row>
    <row r="44" spans="1:23" ht="16.5">
      <c r="A44" s="130" t="s">
        <v>377</v>
      </c>
      <c r="B44" s="132"/>
      <c r="C44" s="134" t="s">
        <v>4</v>
      </c>
      <c r="D44" s="134"/>
      <c r="E44" s="134" t="s">
        <v>4</v>
      </c>
      <c r="F44" s="134"/>
      <c r="G44" s="134" t="s">
        <v>4</v>
      </c>
      <c r="H44" s="134"/>
      <c r="I44" s="134" t="s">
        <v>4</v>
      </c>
      <c r="J44" s="134"/>
      <c r="K44" s="134" t="s">
        <v>4</v>
      </c>
      <c r="L44" s="134"/>
      <c r="M44" s="134" t="s">
        <v>4</v>
      </c>
      <c r="N44" s="134"/>
      <c r="O44" s="134">
        <v>2546698</v>
      </c>
      <c r="P44" s="134"/>
      <c r="Q44" s="134" t="s">
        <v>4</v>
      </c>
      <c r="R44" s="134"/>
      <c r="S44" s="134" t="s">
        <v>4</v>
      </c>
      <c r="T44" s="134"/>
      <c r="U44" s="134" t="s">
        <v>4</v>
      </c>
      <c r="V44" s="134"/>
      <c r="W44" s="134">
        <v>2546698</v>
      </c>
    </row>
    <row r="45" spans="1:23" ht="16.5">
      <c r="A45" s="130"/>
      <c r="B45" s="132"/>
      <c r="C45" s="135"/>
      <c r="D45" s="134"/>
      <c r="E45" s="135"/>
      <c r="F45" s="134"/>
      <c r="G45" s="135"/>
      <c r="H45" s="134"/>
      <c r="I45" s="135"/>
      <c r="J45" s="134"/>
      <c r="K45" s="135"/>
      <c r="L45" s="134"/>
      <c r="M45" s="135"/>
      <c r="N45" s="134"/>
      <c r="O45" s="135"/>
      <c r="P45" s="134"/>
      <c r="Q45" s="135"/>
      <c r="R45" s="134"/>
      <c r="S45" s="135"/>
      <c r="T45" s="134"/>
      <c r="U45" s="135"/>
      <c r="V45" s="134"/>
      <c r="W45" s="135"/>
    </row>
    <row r="46" spans="1:23" ht="17.25">
      <c r="A46" s="130" t="s">
        <v>378</v>
      </c>
      <c r="B46" s="132"/>
      <c r="C46" s="66" t="s">
        <v>4</v>
      </c>
      <c r="D46" s="64"/>
      <c r="E46" s="66" t="s">
        <v>4</v>
      </c>
      <c r="F46" s="64"/>
      <c r="G46" s="66" t="s">
        <v>4</v>
      </c>
      <c r="H46" s="64"/>
      <c r="I46" s="66" t="s">
        <v>4</v>
      </c>
      <c r="J46" s="64"/>
      <c r="K46" s="66" t="s">
        <v>4</v>
      </c>
      <c r="L46" s="64"/>
      <c r="M46" s="66" t="s">
        <v>4</v>
      </c>
      <c r="N46" s="64"/>
      <c r="O46" s="66">
        <v>35358</v>
      </c>
      <c r="P46" s="64"/>
      <c r="Q46" s="70">
        <v>34913</v>
      </c>
      <c r="R46" s="71"/>
      <c r="S46" s="70">
        <v>-373312</v>
      </c>
      <c r="T46" s="64"/>
      <c r="U46" s="66" t="s">
        <v>4</v>
      </c>
      <c r="V46" s="134"/>
      <c r="W46" s="70">
        <v>-303041</v>
      </c>
    </row>
    <row r="47" spans="1:23" ht="16.5">
      <c r="A47" s="130"/>
      <c r="B47" s="132"/>
      <c r="C47" s="135"/>
      <c r="D47" s="134"/>
      <c r="E47" s="135"/>
      <c r="F47" s="134"/>
      <c r="G47" s="135"/>
      <c r="H47" s="134"/>
      <c r="I47" s="135"/>
      <c r="J47" s="134"/>
      <c r="K47" s="135"/>
      <c r="L47" s="134"/>
      <c r="M47" s="135"/>
      <c r="N47" s="134"/>
      <c r="O47" s="135"/>
      <c r="P47" s="134"/>
      <c r="Q47" s="135"/>
      <c r="R47" s="134"/>
      <c r="S47" s="135"/>
      <c r="T47" s="134"/>
      <c r="U47" s="135"/>
      <c r="V47" s="134"/>
      <c r="W47" s="135"/>
    </row>
    <row r="48" spans="1:23" ht="17.25">
      <c r="A48" s="130" t="s">
        <v>379</v>
      </c>
      <c r="B48" s="132"/>
      <c r="C48" s="66" t="s">
        <v>4</v>
      </c>
      <c r="D48" s="64"/>
      <c r="E48" s="66" t="s">
        <v>4</v>
      </c>
      <c r="F48" s="64"/>
      <c r="G48" s="66" t="s">
        <v>4</v>
      </c>
      <c r="H48" s="64"/>
      <c r="I48" s="66" t="s">
        <v>4</v>
      </c>
      <c r="J48" s="64"/>
      <c r="K48" s="66" t="s">
        <v>4</v>
      </c>
      <c r="L48" s="64"/>
      <c r="M48" s="66" t="s">
        <v>4</v>
      </c>
      <c r="N48" s="64"/>
      <c r="O48" s="66">
        <v>2582056</v>
      </c>
      <c r="P48" s="64"/>
      <c r="Q48" s="70">
        <v>34913</v>
      </c>
      <c r="R48" s="71"/>
      <c r="S48" s="70">
        <v>-373312</v>
      </c>
      <c r="T48" s="64"/>
      <c r="U48" s="66" t="s">
        <v>4</v>
      </c>
      <c r="V48" s="134"/>
      <c r="W48" s="66">
        <v>2243657</v>
      </c>
    </row>
    <row r="49" spans="1:23" ht="16.5">
      <c r="A49" s="130"/>
      <c r="B49" s="132"/>
      <c r="C49" s="135"/>
      <c r="D49" s="134"/>
      <c r="E49" s="135"/>
      <c r="F49" s="134"/>
      <c r="G49" s="135"/>
      <c r="H49" s="134"/>
      <c r="I49" s="135"/>
      <c r="J49" s="134"/>
      <c r="K49" s="135"/>
      <c r="L49" s="134"/>
      <c r="M49" s="135"/>
      <c r="N49" s="134"/>
      <c r="O49" s="135"/>
      <c r="P49" s="134"/>
      <c r="Q49" s="135"/>
      <c r="R49" s="134"/>
      <c r="S49" s="135"/>
      <c r="T49" s="134"/>
      <c r="U49" s="135"/>
      <c r="V49" s="134"/>
      <c r="W49" s="135"/>
    </row>
    <row r="50" spans="1:23" ht="18" thickBot="1">
      <c r="A50" s="130" t="s">
        <v>380</v>
      </c>
      <c r="B50" s="132"/>
      <c r="C50" s="67">
        <v>36914212</v>
      </c>
      <c r="D50" s="12"/>
      <c r="E50" s="67">
        <v>2037573</v>
      </c>
      <c r="F50" s="12"/>
      <c r="G50" s="67">
        <v>865379</v>
      </c>
      <c r="H50" s="12"/>
      <c r="I50" s="67">
        <v>5416</v>
      </c>
      <c r="J50" s="12"/>
      <c r="K50" s="67">
        <v>10368250</v>
      </c>
      <c r="L50" s="12"/>
      <c r="M50" s="67">
        <v>103956</v>
      </c>
      <c r="N50" s="12"/>
      <c r="O50" s="67">
        <v>2827738</v>
      </c>
      <c r="P50" s="12"/>
      <c r="Q50" s="67">
        <v>174970</v>
      </c>
      <c r="R50" s="12"/>
      <c r="S50" s="67">
        <v>605905</v>
      </c>
      <c r="T50" s="12"/>
      <c r="U50" s="67" t="s">
        <v>363</v>
      </c>
      <c r="V50" s="134"/>
      <c r="W50" s="67">
        <v>53903399</v>
      </c>
    </row>
    <row r="51" ht="17.25" thickTop="1"/>
  </sheetData>
  <sheetProtection/>
  <mergeCells count="5">
    <mergeCell ref="K11:O11"/>
    <mergeCell ref="G12:I12"/>
    <mergeCell ref="A4:U4"/>
    <mergeCell ref="C5:U5"/>
    <mergeCell ref="Q6:U6"/>
  </mergeCells>
  <printOptions/>
  <pageMargins left="0.7480314960629921" right="0.7480314960629921" top="0.984251968503937" bottom="0.984251968503937" header="0.5118110236220472" footer="0.5118110236220472"/>
  <pageSetup fitToHeight="1" fitToWidth="1"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H83"/>
  <sheetViews>
    <sheetView zoomScalePageLayoutView="0" workbookViewId="0" topLeftCell="A1">
      <selection activeCell="I10" sqref="I10"/>
    </sheetView>
  </sheetViews>
  <sheetFormatPr defaultColWidth="9.00390625" defaultRowHeight="16.5"/>
  <cols>
    <col min="1" max="1" width="9.25390625" style="10" customWidth="1"/>
    <col min="2" max="2" width="2.125" style="0" customWidth="1"/>
    <col min="3" max="3" width="47.375" style="0" customWidth="1"/>
    <col min="4" max="4" width="2.125" style="0" customWidth="1"/>
    <col min="5" max="5" width="14.125" style="0" customWidth="1"/>
    <col min="6" max="6" width="2.125" style="0" customWidth="1"/>
    <col min="7" max="7" width="14.125" style="98" customWidth="1"/>
  </cols>
  <sheetData>
    <row r="1" spans="1:7" ht="16.5">
      <c r="A1" s="221" t="s">
        <v>20</v>
      </c>
      <c r="B1" s="221"/>
      <c r="C1" s="221"/>
      <c r="D1" s="221"/>
      <c r="E1" s="221"/>
      <c r="F1" s="221"/>
      <c r="G1" s="221"/>
    </row>
    <row r="2" spans="1:7" ht="16.5">
      <c r="A2" s="221" t="s">
        <v>144</v>
      </c>
      <c r="B2" s="221"/>
      <c r="C2" s="221"/>
      <c r="D2" s="221"/>
      <c r="E2" s="221"/>
      <c r="F2" s="221"/>
      <c r="G2" s="221"/>
    </row>
    <row r="3" spans="1:7" ht="16.5">
      <c r="A3" s="222" t="s">
        <v>487</v>
      </c>
      <c r="B3" s="221"/>
      <c r="C3" s="221"/>
      <c r="D3" s="221"/>
      <c r="E3" s="221"/>
      <c r="F3" s="221"/>
      <c r="G3" s="221"/>
    </row>
    <row r="4" spans="1:7" ht="16.5">
      <c r="A4" s="221"/>
      <c r="B4" s="221"/>
      <c r="C4" s="221"/>
      <c r="D4" s="221"/>
      <c r="E4" s="221"/>
      <c r="F4" s="221"/>
      <c r="G4" s="221"/>
    </row>
    <row r="5" spans="1:7" ht="16.5">
      <c r="A5" s="220" t="s">
        <v>0</v>
      </c>
      <c r="B5" s="220"/>
      <c r="C5" s="220"/>
      <c r="D5" s="220"/>
      <c r="E5" s="220"/>
      <c r="F5" s="220"/>
      <c r="G5" s="220"/>
    </row>
    <row r="6" spans="1:7" ht="51" customHeight="1" thickBot="1">
      <c r="A6" s="57" t="s">
        <v>184</v>
      </c>
      <c r="B6" s="2"/>
      <c r="C6" s="115"/>
      <c r="D6" s="2"/>
      <c r="E6" s="76" t="s">
        <v>488</v>
      </c>
      <c r="F6" s="61"/>
      <c r="G6" s="76" t="s">
        <v>489</v>
      </c>
    </row>
    <row r="7" spans="1:7" ht="16.5">
      <c r="A7" s="100"/>
      <c r="B7" s="100"/>
      <c r="C7" s="122" t="s">
        <v>16</v>
      </c>
      <c r="D7" s="100"/>
      <c r="E7" s="100"/>
      <c r="F7" s="100"/>
      <c r="G7" s="100"/>
    </row>
    <row r="8" spans="1:7" ht="16.5">
      <c r="A8" s="100" t="s">
        <v>100</v>
      </c>
      <c r="B8" s="100"/>
      <c r="C8" s="122" t="s">
        <v>68</v>
      </c>
      <c r="D8" s="100"/>
      <c r="E8" s="124">
        <v>4934660</v>
      </c>
      <c r="F8" s="100"/>
      <c r="G8" s="124">
        <v>4633202</v>
      </c>
    </row>
    <row r="9" spans="1:7" ht="16.5">
      <c r="A9" s="100" t="s">
        <v>101</v>
      </c>
      <c r="B9" s="100"/>
      <c r="C9" s="122" t="s">
        <v>195</v>
      </c>
      <c r="D9" s="100"/>
      <c r="E9" s="1"/>
      <c r="F9" s="100"/>
      <c r="G9" s="1"/>
    </row>
    <row r="10" spans="1:7" ht="16.5">
      <c r="A10" s="100" t="s">
        <v>108</v>
      </c>
      <c r="B10" s="100"/>
      <c r="C10" s="122" t="s">
        <v>109</v>
      </c>
      <c r="D10" s="100"/>
      <c r="E10" s="58">
        <v>635742</v>
      </c>
      <c r="F10" s="100"/>
      <c r="G10" s="58">
        <v>241388</v>
      </c>
    </row>
    <row r="11" spans="1:7" ht="35.25" customHeight="1">
      <c r="A11" s="100" t="s">
        <v>110</v>
      </c>
      <c r="B11" s="100"/>
      <c r="C11" s="122" t="s">
        <v>111</v>
      </c>
      <c r="D11" s="100"/>
      <c r="E11" s="58">
        <v>135584</v>
      </c>
      <c r="F11" s="100"/>
      <c r="G11" s="58">
        <v>108952</v>
      </c>
    </row>
    <row r="12" spans="1:7" ht="16.5">
      <c r="A12" s="100" t="s">
        <v>102</v>
      </c>
      <c r="B12" s="100"/>
      <c r="C12" s="122" t="s">
        <v>492</v>
      </c>
      <c r="D12" s="100"/>
      <c r="E12" s="58">
        <v>1077557</v>
      </c>
      <c r="F12" s="100"/>
      <c r="G12" s="58">
        <v>1072758</v>
      </c>
    </row>
    <row r="13" spans="1:7" ht="16.5">
      <c r="A13" s="100" t="s">
        <v>103</v>
      </c>
      <c r="B13" s="100"/>
      <c r="C13" s="122" t="s">
        <v>493</v>
      </c>
      <c r="D13" s="100"/>
      <c r="E13" s="58">
        <v>37680</v>
      </c>
      <c r="F13" s="100"/>
      <c r="G13" s="58">
        <v>76151</v>
      </c>
    </row>
    <row r="14" spans="1:7" ht="16.5">
      <c r="A14" s="100" t="s">
        <v>104</v>
      </c>
      <c r="B14" s="100"/>
      <c r="C14" s="122" t="s">
        <v>82</v>
      </c>
      <c r="D14" s="100"/>
      <c r="E14" s="58">
        <v>4735953</v>
      </c>
      <c r="F14" s="100"/>
      <c r="G14" s="58">
        <v>3744609</v>
      </c>
    </row>
    <row r="15" spans="1:7" ht="16.5">
      <c r="A15" s="100" t="s">
        <v>105</v>
      </c>
      <c r="B15" s="100"/>
      <c r="C15" s="122" t="s">
        <v>80</v>
      </c>
      <c r="D15" s="100"/>
      <c r="E15" s="58">
        <v>-13522233</v>
      </c>
      <c r="F15" s="100"/>
      <c r="G15" s="58">
        <v>-12595222</v>
      </c>
    </row>
    <row r="16" spans="1:7" ht="16.5">
      <c r="A16" s="100" t="s">
        <v>106</v>
      </c>
      <c r="B16" s="100"/>
      <c r="C16" s="122" t="s">
        <v>107</v>
      </c>
      <c r="D16" s="100"/>
      <c r="E16" s="58">
        <v>-277046</v>
      </c>
      <c r="F16" s="100"/>
      <c r="G16" s="58">
        <v>-156170</v>
      </c>
    </row>
    <row r="17" spans="1:7" ht="16.5">
      <c r="A17" s="100" t="s">
        <v>494</v>
      </c>
      <c r="B17" s="100"/>
      <c r="C17" s="122" t="s">
        <v>495</v>
      </c>
      <c r="D17" s="100"/>
      <c r="E17" s="58">
        <v>9874</v>
      </c>
      <c r="F17" s="100"/>
      <c r="G17" s="58" t="s">
        <v>4</v>
      </c>
    </row>
    <row r="18" spans="1:7" ht="16.5">
      <c r="A18" s="100" t="s">
        <v>197</v>
      </c>
      <c r="B18" s="100"/>
      <c r="C18" s="122" t="s">
        <v>198</v>
      </c>
      <c r="D18" s="100"/>
      <c r="E18" s="58">
        <v>1765</v>
      </c>
      <c r="F18" s="100"/>
      <c r="G18" s="58">
        <v>1290</v>
      </c>
    </row>
    <row r="19" spans="1:7" ht="16.5">
      <c r="A19" s="100" t="s">
        <v>196</v>
      </c>
      <c r="B19" s="100"/>
      <c r="C19" s="122" t="s">
        <v>307</v>
      </c>
      <c r="D19" s="100"/>
      <c r="E19" s="58">
        <v>-178359</v>
      </c>
      <c r="F19" s="100"/>
      <c r="G19" s="58">
        <v>-160272</v>
      </c>
    </row>
    <row r="20" spans="1:7" ht="16.5">
      <c r="A20" s="100" t="s">
        <v>308</v>
      </c>
      <c r="B20" s="100"/>
      <c r="C20" s="122" t="s">
        <v>309</v>
      </c>
      <c r="D20" s="100"/>
      <c r="E20" s="58">
        <v>1118</v>
      </c>
      <c r="F20" s="100"/>
      <c r="G20" s="58">
        <v>1081</v>
      </c>
    </row>
    <row r="21" spans="1:7" ht="16.5">
      <c r="A21" s="100" t="s">
        <v>310</v>
      </c>
      <c r="B21" s="100"/>
      <c r="C21" s="122" t="s">
        <v>496</v>
      </c>
      <c r="D21" s="100"/>
      <c r="E21" s="58">
        <v>-235359</v>
      </c>
      <c r="F21" s="100"/>
      <c r="G21" s="58">
        <v>-69931</v>
      </c>
    </row>
    <row r="22" spans="1:7" ht="16.5">
      <c r="A22" s="100" t="s">
        <v>490</v>
      </c>
      <c r="B22" s="100"/>
      <c r="C22" s="122" t="s">
        <v>491</v>
      </c>
      <c r="D22" s="100"/>
      <c r="E22" s="58">
        <v>-42</v>
      </c>
      <c r="F22" s="100"/>
      <c r="G22" s="58" t="s">
        <v>4</v>
      </c>
    </row>
    <row r="23" spans="1:7" ht="16.5">
      <c r="A23" s="100" t="s">
        <v>498</v>
      </c>
      <c r="B23" s="100"/>
      <c r="C23" s="122" t="s">
        <v>497</v>
      </c>
      <c r="D23" s="100"/>
      <c r="E23" s="58"/>
      <c r="F23" s="100"/>
      <c r="G23" s="58"/>
    </row>
    <row r="24" spans="1:7" ht="16.5">
      <c r="A24" s="100" t="s">
        <v>112</v>
      </c>
      <c r="B24" s="100"/>
      <c r="C24" s="122" t="s">
        <v>199</v>
      </c>
      <c r="D24" s="100"/>
      <c r="E24" s="58">
        <v>-1111212</v>
      </c>
      <c r="F24" s="100"/>
      <c r="G24" s="58">
        <v>-1348434</v>
      </c>
    </row>
    <row r="25" spans="1:7" ht="16.5">
      <c r="A25" s="100" t="s">
        <v>113</v>
      </c>
      <c r="B25" s="100"/>
      <c r="C25" s="122" t="s">
        <v>200</v>
      </c>
      <c r="D25" s="100"/>
      <c r="E25" s="58">
        <v>-4099603</v>
      </c>
      <c r="F25" s="100"/>
      <c r="G25" s="58">
        <v>-1895994</v>
      </c>
    </row>
    <row r="26" spans="1:7" ht="16.5">
      <c r="A26" s="100" t="s">
        <v>114</v>
      </c>
      <c r="B26" s="100"/>
      <c r="C26" s="122" t="s">
        <v>201</v>
      </c>
      <c r="D26" s="100"/>
      <c r="E26" s="58">
        <v>-9352738</v>
      </c>
      <c r="F26" s="100"/>
      <c r="G26" s="58">
        <v>-15568563</v>
      </c>
    </row>
    <row r="27" spans="1:7" ht="16.5">
      <c r="A27" s="100" t="s">
        <v>115</v>
      </c>
      <c r="B27" s="100"/>
      <c r="C27" s="122" t="s">
        <v>202</v>
      </c>
      <c r="D27" s="100"/>
      <c r="E27" s="58">
        <v>-18977303</v>
      </c>
      <c r="F27" s="100"/>
      <c r="G27" s="58">
        <v>-24241677</v>
      </c>
    </row>
    <row r="28" spans="1:7" ht="16.5">
      <c r="A28" s="100" t="s">
        <v>116</v>
      </c>
      <c r="B28" s="100"/>
      <c r="C28" s="122" t="s">
        <v>203</v>
      </c>
      <c r="D28" s="100"/>
      <c r="E28" s="58">
        <v>-63596</v>
      </c>
      <c r="F28" s="100"/>
      <c r="G28" s="58">
        <v>-52673</v>
      </c>
    </row>
    <row r="29" spans="1:7" ht="16.5">
      <c r="A29" s="100" t="s">
        <v>117</v>
      </c>
      <c r="B29" s="100"/>
      <c r="C29" s="122" t="s">
        <v>204</v>
      </c>
      <c r="D29" s="100"/>
      <c r="E29" s="58">
        <v>3346810</v>
      </c>
      <c r="F29" s="100"/>
      <c r="G29" s="58">
        <v>1492172</v>
      </c>
    </row>
    <row r="30" spans="1:7" ht="16.5">
      <c r="A30" s="100" t="s">
        <v>118</v>
      </c>
      <c r="B30" s="100"/>
      <c r="C30" s="122" t="s">
        <v>205</v>
      </c>
      <c r="D30" s="100"/>
      <c r="E30" s="58">
        <v>-72120</v>
      </c>
      <c r="F30" s="100"/>
      <c r="G30" s="58">
        <v>6516</v>
      </c>
    </row>
    <row r="31" spans="1:7" ht="16.5">
      <c r="A31" s="100" t="s">
        <v>119</v>
      </c>
      <c r="B31" s="100"/>
      <c r="C31" s="122" t="s">
        <v>206</v>
      </c>
      <c r="D31" s="100"/>
      <c r="E31" s="58">
        <v>-3373227</v>
      </c>
      <c r="F31" s="100"/>
      <c r="G31" s="58">
        <v>16073819</v>
      </c>
    </row>
    <row r="32" spans="1:7" ht="16.5">
      <c r="A32" s="100" t="s">
        <v>120</v>
      </c>
      <c r="B32" s="100"/>
      <c r="C32" s="122" t="s">
        <v>207</v>
      </c>
      <c r="D32" s="100"/>
      <c r="E32" s="58">
        <v>47316587</v>
      </c>
      <c r="F32" s="100"/>
      <c r="G32" s="58">
        <v>20255196</v>
      </c>
    </row>
    <row r="33" spans="1:7" ht="16.5">
      <c r="A33" s="100" t="s">
        <v>121</v>
      </c>
      <c r="B33" s="100"/>
      <c r="C33" s="122" t="s">
        <v>208</v>
      </c>
      <c r="D33" s="100"/>
      <c r="E33" s="60">
        <v>-59985</v>
      </c>
      <c r="F33" s="100"/>
      <c r="G33" s="60">
        <v>-107443</v>
      </c>
    </row>
    <row r="34" spans="1:7" ht="16.5">
      <c r="A34" s="100" t="s">
        <v>122</v>
      </c>
      <c r="B34" s="100"/>
      <c r="C34" s="122" t="s">
        <v>209</v>
      </c>
      <c r="D34" s="100"/>
      <c r="E34" s="59">
        <v>225562</v>
      </c>
      <c r="F34" s="100"/>
      <c r="G34" s="59">
        <v>-255935</v>
      </c>
    </row>
    <row r="35" spans="1:7" ht="16.5">
      <c r="A35" s="100" t="s">
        <v>123</v>
      </c>
      <c r="B35" s="100"/>
      <c r="C35" s="122" t="s">
        <v>499</v>
      </c>
      <c r="D35" s="100"/>
      <c r="E35" s="60">
        <v>11136069</v>
      </c>
      <c r="F35" s="100"/>
      <c r="G35" s="60">
        <v>-8745180</v>
      </c>
    </row>
    <row r="36" spans="1:7" ht="16.5">
      <c r="A36" s="100" t="s">
        <v>124</v>
      </c>
      <c r="B36" s="100"/>
      <c r="C36" s="122" t="s">
        <v>125</v>
      </c>
      <c r="D36" s="100"/>
      <c r="E36" s="58">
        <v>13403314</v>
      </c>
      <c r="F36" s="100"/>
      <c r="G36" s="58">
        <v>12521756</v>
      </c>
    </row>
    <row r="37" spans="1:7" ht="16.5">
      <c r="A37" s="100" t="s">
        <v>126</v>
      </c>
      <c r="B37" s="100"/>
      <c r="C37" s="122" t="s">
        <v>127</v>
      </c>
      <c r="D37" s="100"/>
      <c r="E37" s="58">
        <v>277046</v>
      </c>
      <c r="F37" s="100"/>
      <c r="G37" s="58">
        <v>156170</v>
      </c>
    </row>
    <row r="38" spans="1:7" ht="16.5">
      <c r="A38" s="100" t="s">
        <v>128</v>
      </c>
      <c r="B38" s="100"/>
      <c r="C38" s="122" t="s">
        <v>129</v>
      </c>
      <c r="D38" s="100"/>
      <c r="E38" s="58">
        <v>-4596796</v>
      </c>
      <c r="F38" s="100"/>
      <c r="G38" s="58">
        <v>-3569149</v>
      </c>
    </row>
    <row r="39" spans="1:7" ht="16.5">
      <c r="A39" s="100" t="s">
        <v>130</v>
      </c>
      <c r="B39" s="100"/>
      <c r="C39" s="122" t="s">
        <v>210</v>
      </c>
      <c r="D39" s="100"/>
      <c r="E39" s="59">
        <v>-1533727</v>
      </c>
      <c r="F39" s="100"/>
      <c r="G39" s="59">
        <v>-138483</v>
      </c>
    </row>
    <row r="40" spans="1:7" ht="16.5">
      <c r="A40" s="100" t="s">
        <v>131</v>
      </c>
      <c r="B40" s="100"/>
      <c r="C40" s="122" t="s">
        <v>500</v>
      </c>
      <c r="D40" s="100"/>
      <c r="E40" s="59">
        <v>18685906</v>
      </c>
      <c r="F40" s="100"/>
      <c r="G40" s="59">
        <v>225114</v>
      </c>
    </row>
    <row r="41" spans="1:7" ht="16.5">
      <c r="A41" s="100"/>
      <c r="B41" s="100"/>
      <c r="C41" s="100"/>
      <c r="D41" s="100"/>
      <c r="E41" s="123"/>
      <c r="F41" s="100"/>
      <c r="G41" s="123"/>
    </row>
    <row r="42" spans="1:7" ht="16.5">
      <c r="A42" s="100"/>
      <c r="B42" s="100"/>
      <c r="C42" s="122" t="s">
        <v>17</v>
      </c>
      <c r="D42" s="100"/>
      <c r="E42" s="100"/>
      <c r="F42" s="100"/>
      <c r="G42" s="100"/>
    </row>
    <row r="43" spans="1:7" ht="16.5">
      <c r="A43" s="100" t="s">
        <v>261</v>
      </c>
      <c r="B43" s="100"/>
      <c r="C43" s="122" t="s">
        <v>262</v>
      </c>
      <c r="D43" s="100"/>
      <c r="E43" s="58">
        <v>-45430872</v>
      </c>
      <c r="F43" s="100"/>
      <c r="G43" s="58">
        <v>-20950233</v>
      </c>
    </row>
    <row r="44" spans="1:7" ht="16.5">
      <c r="A44" s="100" t="s">
        <v>263</v>
      </c>
      <c r="B44" s="100"/>
      <c r="C44" s="122" t="s">
        <v>264</v>
      </c>
      <c r="D44" s="100"/>
      <c r="E44" s="58">
        <v>19720061</v>
      </c>
      <c r="F44" s="100"/>
      <c r="G44" s="58">
        <v>14806260</v>
      </c>
    </row>
    <row r="45" spans="1:7" ht="16.5">
      <c r="A45" s="100" t="s">
        <v>311</v>
      </c>
      <c r="B45" s="100"/>
      <c r="C45" s="122" t="s">
        <v>312</v>
      </c>
      <c r="D45" s="100"/>
      <c r="E45" s="58">
        <v>-1310350</v>
      </c>
      <c r="F45" s="100"/>
      <c r="G45" s="58">
        <v>-2990937</v>
      </c>
    </row>
    <row r="46" spans="1:7" ht="16.5">
      <c r="A46" s="100" t="s">
        <v>313</v>
      </c>
      <c r="B46" s="100"/>
      <c r="C46" s="122" t="s">
        <v>314</v>
      </c>
      <c r="D46" s="100"/>
      <c r="E46" s="58">
        <v>1350000</v>
      </c>
      <c r="F46" s="100"/>
      <c r="G46" s="58">
        <v>488577</v>
      </c>
    </row>
    <row r="47" spans="1:7" ht="16.5">
      <c r="A47" s="100" t="s">
        <v>132</v>
      </c>
      <c r="B47" s="100"/>
      <c r="C47" s="122" t="s">
        <v>213</v>
      </c>
      <c r="D47" s="100"/>
      <c r="E47" s="58">
        <v>-205277</v>
      </c>
      <c r="F47" s="100"/>
      <c r="G47" s="58">
        <v>-303873</v>
      </c>
    </row>
    <row r="48" spans="1:7" ht="16.5">
      <c r="A48" s="100" t="s">
        <v>135</v>
      </c>
      <c r="B48" s="100"/>
      <c r="C48" s="122" t="s">
        <v>214</v>
      </c>
      <c r="D48" s="100"/>
      <c r="E48" s="58">
        <v>56</v>
      </c>
      <c r="F48" s="100"/>
      <c r="G48" s="58">
        <v>15</v>
      </c>
    </row>
    <row r="49" spans="1:7" ht="16.5">
      <c r="A49" s="100" t="s">
        <v>315</v>
      </c>
      <c r="B49" s="100"/>
      <c r="C49" s="122" t="s">
        <v>316</v>
      </c>
      <c r="D49" s="100"/>
      <c r="E49" s="58">
        <v>-38140</v>
      </c>
      <c r="F49" s="100"/>
      <c r="G49" s="58">
        <v>-315664</v>
      </c>
    </row>
    <row r="50" spans="1:7" ht="16.5">
      <c r="A50" s="100" t="s">
        <v>133</v>
      </c>
      <c r="B50" s="100"/>
      <c r="C50" s="122" t="s">
        <v>134</v>
      </c>
      <c r="D50" s="100"/>
      <c r="E50" s="125">
        <v>-127039</v>
      </c>
      <c r="F50" s="100"/>
      <c r="G50" s="125">
        <v>-68046</v>
      </c>
    </row>
    <row r="51" spans="1:7" ht="16.5">
      <c r="A51" s="100" t="s">
        <v>211</v>
      </c>
      <c r="B51" s="100"/>
      <c r="C51" s="122" t="s">
        <v>212</v>
      </c>
      <c r="D51" s="100"/>
      <c r="E51" s="58">
        <v>37608</v>
      </c>
      <c r="F51" s="100"/>
      <c r="G51" s="58">
        <v>615</v>
      </c>
    </row>
    <row r="52" spans="1:7" ht="16.5">
      <c r="A52" s="100" t="s">
        <v>136</v>
      </c>
      <c r="B52" s="100"/>
      <c r="C52" s="122" t="s">
        <v>317</v>
      </c>
      <c r="D52" s="100"/>
      <c r="E52" s="193">
        <v>-26003953</v>
      </c>
      <c r="F52" s="100"/>
      <c r="G52" s="193">
        <v>-9333286</v>
      </c>
    </row>
    <row r="53" spans="1:7" ht="16.5">
      <c r="A53" s="100"/>
      <c r="B53" s="100"/>
      <c r="C53" s="100"/>
      <c r="D53" s="100"/>
      <c r="E53" s="123"/>
      <c r="F53" s="100"/>
      <c r="G53" s="123"/>
    </row>
    <row r="54" spans="1:7" ht="16.5">
      <c r="A54" s="100"/>
      <c r="B54" s="100"/>
      <c r="C54" s="122" t="s">
        <v>137</v>
      </c>
      <c r="D54" s="100"/>
      <c r="E54" s="100"/>
      <c r="F54" s="100"/>
      <c r="G54" s="100"/>
    </row>
    <row r="55" spans="1:7" ht="16.5">
      <c r="A55" s="100" t="s">
        <v>221</v>
      </c>
      <c r="B55" s="100"/>
      <c r="C55" s="122" t="s">
        <v>222</v>
      </c>
      <c r="D55" s="100"/>
      <c r="E55" s="58">
        <v>4500000</v>
      </c>
      <c r="F55" s="100"/>
      <c r="G55" s="58">
        <v>5000000</v>
      </c>
    </row>
    <row r="56" spans="1:7" ht="16.5">
      <c r="A56" s="100" t="s">
        <v>260</v>
      </c>
      <c r="B56" s="100"/>
      <c r="C56" s="122" t="s">
        <v>318</v>
      </c>
      <c r="D56" s="100"/>
      <c r="E56" s="58">
        <v>-2500000</v>
      </c>
      <c r="F56" s="100"/>
      <c r="G56" s="58">
        <v>-3500000</v>
      </c>
    </row>
    <row r="57" spans="1:7" ht="16.5">
      <c r="A57" s="100" t="s">
        <v>234</v>
      </c>
      <c r="B57" s="100"/>
      <c r="C57" s="122" t="s">
        <v>236</v>
      </c>
      <c r="D57" s="100"/>
      <c r="E57" s="58">
        <v>-170691</v>
      </c>
      <c r="F57" s="100"/>
      <c r="G57" s="58">
        <v>-220745</v>
      </c>
    </row>
    <row r="58" spans="1:7" ht="16.5">
      <c r="A58" s="100" t="s">
        <v>235</v>
      </c>
      <c r="B58" s="100"/>
      <c r="C58" s="122" t="s">
        <v>237</v>
      </c>
      <c r="D58" s="100"/>
      <c r="E58" s="58">
        <v>38236</v>
      </c>
      <c r="F58" s="100"/>
      <c r="G58" s="58" t="s">
        <v>4</v>
      </c>
    </row>
    <row r="59" spans="1:7" ht="16.5">
      <c r="A59" s="100" t="s">
        <v>319</v>
      </c>
      <c r="B59" s="100"/>
      <c r="C59" s="122" t="s">
        <v>320</v>
      </c>
      <c r="D59" s="100"/>
      <c r="E59" s="58" t="s">
        <v>4</v>
      </c>
      <c r="F59" s="100"/>
      <c r="G59" s="58">
        <v>-6952</v>
      </c>
    </row>
    <row r="60" spans="1:7" ht="16.5">
      <c r="A60" s="100" t="s">
        <v>501</v>
      </c>
      <c r="B60" s="100"/>
      <c r="C60" s="122" t="s">
        <v>502</v>
      </c>
      <c r="D60" s="100"/>
      <c r="E60" s="58">
        <v>-350961</v>
      </c>
      <c r="F60" s="100"/>
      <c r="G60" s="58" t="s">
        <v>4</v>
      </c>
    </row>
    <row r="61" spans="1:7" ht="16.5">
      <c r="A61" s="100" t="s">
        <v>215</v>
      </c>
      <c r="B61" s="100"/>
      <c r="C61" s="122" t="s">
        <v>216</v>
      </c>
      <c r="D61" s="100"/>
      <c r="E61" s="58" t="s">
        <v>4</v>
      </c>
      <c r="F61" s="100"/>
      <c r="G61" s="58">
        <v>3131877</v>
      </c>
    </row>
    <row r="62" spans="1:7" ht="16.5">
      <c r="A62" s="100" t="s">
        <v>503</v>
      </c>
      <c r="B62" s="100"/>
      <c r="C62" s="122" t="s">
        <v>504</v>
      </c>
      <c r="D62" s="100"/>
      <c r="E62" s="58">
        <v>-1305897</v>
      </c>
      <c r="F62" s="100"/>
      <c r="G62" s="58" t="s">
        <v>4</v>
      </c>
    </row>
    <row r="63" spans="1:7" ht="16.5">
      <c r="A63" s="100" t="s">
        <v>321</v>
      </c>
      <c r="B63" s="100"/>
      <c r="C63" s="122" t="s">
        <v>322</v>
      </c>
      <c r="D63" s="100"/>
      <c r="E63" s="59">
        <v>-500000</v>
      </c>
      <c r="F63" s="100"/>
      <c r="G63" s="59">
        <v>-500000</v>
      </c>
    </row>
    <row r="64" spans="1:7" ht="16.5">
      <c r="A64" s="100" t="s">
        <v>138</v>
      </c>
      <c r="B64" s="100"/>
      <c r="C64" s="122" t="s">
        <v>505</v>
      </c>
      <c r="D64" s="100"/>
      <c r="E64" s="59">
        <v>-289313</v>
      </c>
      <c r="F64" s="100"/>
      <c r="G64" s="59">
        <v>3904180</v>
      </c>
    </row>
    <row r="65" spans="1:7" ht="16.5">
      <c r="A65" s="100"/>
      <c r="B65" s="100"/>
      <c r="C65" s="100"/>
      <c r="D65" s="100"/>
      <c r="E65" s="58"/>
      <c r="F65" s="100"/>
      <c r="G65" s="58"/>
    </row>
    <row r="66" spans="1:7" ht="16.5">
      <c r="A66" s="100" t="s">
        <v>139</v>
      </c>
      <c r="B66" s="100"/>
      <c r="C66" s="122" t="s">
        <v>140</v>
      </c>
      <c r="D66" s="100"/>
      <c r="E66" s="58">
        <v>11322</v>
      </c>
      <c r="F66" s="100"/>
      <c r="G66" s="58">
        <v>35992</v>
      </c>
    </row>
    <row r="67" spans="1:7" ht="16.5">
      <c r="A67" s="100"/>
      <c r="B67" s="100"/>
      <c r="C67" s="122"/>
      <c r="D67" s="100"/>
      <c r="E67" s="58"/>
      <c r="F67" s="100"/>
      <c r="G67" s="58"/>
    </row>
    <row r="68" spans="1:7" ht="16.5" customHeight="1">
      <c r="A68" s="100" t="s">
        <v>141</v>
      </c>
      <c r="B68" s="100"/>
      <c r="C68" s="122" t="s">
        <v>506</v>
      </c>
      <c r="D68" s="100"/>
      <c r="E68" s="58">
        <v>-7596038</v>
      </c>
      <c r="F68" s="100"/>
      <c r="G68" s="58">
        <v>-5168000</v>
      </c>
    </row>
    <row r="69" spans="1:7" ht="16.5">
      <c r="A69" s="100"/>
      <c r="B69" s="100"/>
      <c r="C69" s="100"/>
      <c r="D69" s="100"/>
      <c r="E69" s="58"/>
      <c r="F69" s="100"/>
      <c r="G69" s="58"/>
    </row>
    <row r="70" spans="1:7" ht="16.5">
      <c r="A70" s="100" t="s">
        <v>142</v>
      </c>
      <c r="B70" s="100"/>
      <c r="C70" s="122" t="s">
        <v>18</v>
      </c>
      <c r="D70" s="100"/>
      <c r="E70" s="58">
        <v>36961930</v>
      </c>
      <c r="F70" s="100"/>
      <c r="G70" s="58">
        <v>36766784</v>
      </c>
    </row>
    <row r="71" spans="1:7" ht="16.5">
      <c r="A71" s="100"/>
      <c r="B71" s="100"/>
      <c r="C71" s="100"/>
      <c r="D71" s="100"/>
      <c r="E71" s="59"/>
      <c r="F71" s="100"/>
      <c r="G71" s="59"/>
    </row>
    <row r="72" spans="1:7" ht="17.25" thickBot="1">
      <c r="A72" s="100" t="s">
        <v>143</v>
      </c>
      <c r="B72" s="100"/>
      <c r="C72" s="122" t="s">
        <v>19</v>
      </c>
      <c r="D72" s="100"/>
      <c r="E72" s="195">
        <v>29365892</v>
      </c>
      <c r="F72" s="100"/>
      <c r="G72" s="195">
        <v>31598784</v>
      </c>
    </row>
    <row r="73" ht="17.25" thickTop="1"/>
    <row r="74" spans="1:8" ht="16.5">
      <c r="A74" s="100"/>
      <c r="B74" s="100"/>
      <c r="C74" s="122"/>
      <c r="D74" s="100"/>
      <c r="E74" s="58"/>
      <c r="F74" s="100"/>
      <c r="G74" s="58"/>
      <c r="H74" s="100"/>
    </row>
    <row r="75" spans="1:8" ht="16.5">
      <c r="A75" s="100" t="s">
        <v>507</v>
      </c>
      <c r="B75" s="100"/>
      <c r="C75" s="122" t="s">
        <v>508</v>
      </c>
      <c r="D75" s="100"/>
      <c r="E75" s="58">
        <v>10795994</v>
      </c>
      <c r="F75" s="100"/>
      <c r="G75" s="58">
        <v>13993626</v>
      </c>
      <c r="H75" s="100"/>
    </row>
    <row r="76" spans="1:8" ht="16.5">
      <c r="A76" s="100"/>
      <c r="B76" s="100"/>
      <c r="C76" s="122"/>
      <c r="D76" s="100"/>
      <c r="E76" s="58"/>
      <c r="F76" s="100"/>
      <c r="G76" s="58"/>
      <c r="H76" s="100"/>
    </row>
    <row r="77" spans="1:8" ht="33">
      <c r="A77" s="100" t="s">
        <v>509</v>
      </c>
      <c r="B77" s="100"/>
      <c r="C77" s="122" t="s">
        <v>510</v>
      </c>
      <c r="D77" s="100"/>
      <c r="E77" s="194">
        <v>18559913</v>
      </c>
      <c r="F77" s="100"/>
      <c r="G77" s="194">
        <v>17605158</v>
      </c>
      <c r="H77" s="100"/>
    </row>
    <row r="78" spans="1:8" ht="16.5">
      <c r="A78" s="100"/>
      <c r="B78" s="100"/>
      <c r="C78" s="122"/>
      <c r="D78" s="100"/>
      <c r="E78" s="194"/>
      <c r="F78" s="100"/>
      <c r="G78" s="194"/>
      <c r="H78" s="100"/>
    </row>
    <row r="79" spans="1:8" ht="33">
      <c r="A79" s="100" t="s">
        <v>511</v>
      </c>
      <c r="B79" s="100"/>
      <c r="C79" s="122" t="s">
        <v>512</v>
      </c>
      <c r="D79" s="100"/>
      <c r="E79" s="194">
        <v>9985</v>
      </c>
      <c r="F79" s="100"/>
      <c r="G79" s="194" t="s">
        <v>4</v>
      </c>
      <c r="H79" s="100"/>
    </row>
    <row r="80" spans="1:8" ht="16.5">
      <c r="A80" s="100"/>
      <c r="B80" s="100"/>
      <c r="C80" s="122"/>
      <c r="D80" s="100"/>
      <c r="E80" s="58"/>
      <c r="F80" s="100"/>
      <c r="G80" s="58"/>
      <c r="H80" s="100"/>
    </row>
    <row r="81" spans="1:8" ht="17.25" thickBot="1">
      <c r="A81" s="100" t="s">
        <v>143</v>
      </c>
      <c r="B81" s="100"/>
      <c r="C81" s="122" t="s">
        <v>19</v>
      </c>
      <c r="D81" s="100"/>
      <c r="E81" s="195">
        <v>29365892</v>
      </c>
      <c r="F81" s="100"/>
      <c r="G81" s="195">
        <v>31598784</v>
      </c>
      <c r="H81" s="100"/>
    </row>
    <row r="82" spans="1:8" ht="17.25" thickTop="1">
      <c r="A82" s="100"/>
      <c r="B82" s="100"/>
      <c r="C82" s="122"/>
      <c r="D82" s="100"/>
      <c r="E82" s="58"/>
      <c r="F82" s="100"/>
      <c r="G82" s="58"/>
      <c r="H82" s="100"/>
    </row>
    <row r="83" spans="1:8" ht="16.5">
      <c r="A83" s="100"/>
      <c r="B83" s="100"/>
      <c r="C83" s="122"/>
      <c r="D83" s="100"/>
      <c r="E83" s="58"/>
      <c r="F83" s="100"/>
      <c r="G83" s="58"/>
      <c r="H83" s="100"/>
    </row>
  </sheetData>
  <sheetProtection/>
  <mergeCells count="5">
    <mergeCell ref="A5:G5"/>
    <mergeCell ref="A1:G1"/>
    <mergeCell ref="A2:G2"/>
    <mergeCell ref="A3:G3"/>
    <mergeCell ref="A4:G4"/>
  </mergeCells>
  <printOptions/>
  <pageMargins left="0.7480314960629921" right="0.7480314960629921" top="0.984251968503937" bottom="0.984251968503937" header="0.5118110236220472" footer="0.5118110236220472"/>
  <pageSetup fitToHeight="2"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E84"/>
  <sheetViews>
    <sheetView zoomScalePageLayoutView="0" workbookViewId="0" topLeftCell="A25">
      <selection activeCell="B44" sqref="B44"/>
    </sheetView>
  </sheetViews>
  <sheetFormatPr defaultColWidth="9.00390625" defaultRowHeight="16.5"/>
  <cols>
    <col min="1" max="1" width="67.625" style="0" customWidth="1"/>
    <col min="2" max="2" width="2.125" style="0" customWidth="1"/>
    <col min="3" max="3" width="15.625" style="0" customWidth="1"/>
    <col min="4" max="4" width="2.125" style="0" customWidth="1"/>
    <col min="5" max="5" width="15.75390625" style="0" customWidth="1"/>
  </cols>
  <sheetData>
    <row r="1" spans="1:5" ht="16.5">
      <c r="A1" s="225" t="s">
        <v>146</v>
      </c>
      <c r="B1" s="225"/>
      <c r="C1" s="225"/>
      <c r="D1" s="225"/>
      <c r="E1" s="225"/>
    </row>
    <row r="2" spans="1:5" ht="16.5">
      <c r="A2" s="225" t="s">
        <v>145</v>
      </c>
      <c r="B2" s="225"/>
      <c r="C2" s="225"/>
      <c r="D2" s="225"/>
      <c r="E2" s="225"/>
    </row>
    <row r="3" spans="1:5" ht="16.5" customHeight="1">
      <c r="A3" s="225" t="s">
        <v>191</v>
      </c>
      <c r="B3" s="225"/>
      <c r="C3" s="225"/>
      <c r="D3" s="225"/>
      <c r="E3" s="225"/>
    </row>
    <row r="4" spans="1:5" ht="16.5" customHeight="1" thickBot="1">
      <c r="A4" s="228"/>
      <c r="B4" s="228"/>
      <c r="C4" s="228"/>
      <c r="D4" s="228"/>
      <c r="E4" s="228"/>
    </row>
    <row r="5" spans="1:5" ht="16.5" customHeight="1" thickBot="1">
      <c r="A5" s="99"/>
      <c r="B5" s="99"/>
      <c r="C5" s="226" t="s">
        <v>394</v>
      </c>
      <c r="D5" s="227"/>
      <c r="E5" s="227"/>
    </row>
    <row r="6" spans="1:5" ht="16.5">
      <c r="A6" s="131"/>
      <c r="B6" s="131"/>
      <c r="C6" s="141">
        <v>2018</v>
      </c>
      <c r="D6" s="141"/>
      <c r="E6" s="141">
        <v>2017</v>
      </c>
    </row>
    <row r="7" spans="1:5" ht="16.5">
      <c r="A7" s="131"/>
      <c r="B7" s="131"/>
      <c r="C7" s="131"/>
      <c r="D7" s="131"/>
      <c r="E7" s="131"/>
    </row>
    <row r="8" spans="1:5" ht="16.5">
      <c r="A8" s="104" t="s">
        <v>381</v>
      </c>
      <c r="B8" s="131"/>
      <c r="C8" s="131"/>
      <c r="D8" s="131"/>
      <c r="E8" s="131"/>
    </row>
    <row r="9" spans="1:5" ht="16.5">
      <c r="A9" s="104" t="s">
        <v>230</v>
      </c>
      <c r="B9" s="131"/>
      <c r="C9" s="147">
        <v>3006615</v>
      </c>
      <c r="D9" s="148"/>
      <c r="E9" s="147">
        <v>2378758</v>
      </c>
    </row>
    <row r="10" spans="1:5" ht="16.5">
      <c r="A10" s="104" t="s">
        <v>382</v>
      </c>
      <c r="B10" s="131"/>
      <c r="C10" s="144"/>
      <c r="D10" s="144"/>
      <c r="E10" s="144"/>
    </row>
    <row r="11" spans="1:5" ht="16.5">
      <c r="A11" s="114" t="s">
        <v>282</v>
      </c>
      <c r="B11" s="131"/>
      <c r="C11" s="60">
        <v>159082</v>
      </c>
      <c r="D11" s="146"/>
      <c r="E11" s="60">
        <v>171211</v>
      </c>
    </row>
    <row r="12" spans="1:5" ht="16.5">
      <c r="A12" s="114" t="s">
        <v>283</v>
      </c>
      <c r="B12" s="131"/>
      <c r="C12" s="60">
        <v>70366</v>
      </c>
      <c r="D12" s="146"/>
      <c r="E12" s="60">
        <v>52222</v>
      </c>
    </row>
    <row r="13" spans="1:5" ht="16.5">
      <c r="A13" s="114" t="s">
        <v>383</v>
      </c>
      <c r="B13" s="131"/>
      <c r="C13" s="60">
        <v>717421</v>
      </c>
      <c r="D13" s="146"/>
      <c r="E13" s="60">
        <v>1082182</v>
      </c>
    </row>
    <row r="14" spans="1:5" ht="16.5">
      <c r="A14" s="114" t="s">
        <v>384</v>
      </c>
      <c r="B14" s="131"/>
      <c r="C14" s="60">
        <v>247353</v>
      </c>
      <c r="D14" s="146"/>
      <c r="E14" s="60">
        <v>-396774</v>
      </c>
    </row>
    <row r="15" spans="1:5" ht="16.5">
      <c r="A15" s="114" t="s">
        <v>279</v>
      </c>
      <c r="B15" s="131"/>
      <c r="C15" s="60">
        <v>2400773</v>
      </c>
      <c r="D15" s="146"/>
      <c r="E15" s="60">
        <v>2113270</v>
      </c>
    </row>
    <row r="16" spans="1:5" ht="16.5">
      <c r="A16" s="114" t="s">
        <v>280</v>
      </c>
      <c r="B16" s="131"/>
      <c r="C16" s="60">
        <v>-8265551</v>
      </c>
      <c r="D16" s="146"/>
      <c r="E16" s="60">
        <v>-7615060</v>
      </c>
    </row>
    <row r="17" spans="1:5" ht="16.5">
      <c r="A17" s="114" t="s">
        <v>281</v>
      </c>
      <c r="B17" s="131"/>
      <c r="C17" s="60">
        <v>-13723</v>
      </c>
      <c r="D17" s="146"/>
      <c r="E17" s="60">
        <v>-25327</v>
      </c>
    </row>
    <row r="18" spans="1:5" ht="16.5">
      <c r="A18" s="114" t="s">
        <v>385</v>
      </c>
      <c r="B18" s="131"/>
      <c r="C18" s="60">
        <v>-138291</v>
      </c>
      <c r="D18" s="146"/>
      <c r="E18" s="60">
        <v>-56084</v>
      </c>
    </row>
    <row r="19" spans="1:5" ht="16.5">
      <c r="A19" s="114" t="s">
        <v>386</v>
      </c>
      <c r="B19" s="131"/>
      <c r="C19" s="60">
        <v>1270</v>
      </c>
      <c r="D19" s="146"/>
      <c r="E19" s="60">
        <v>1175</v>
      </c>
    </row>
    <row r="20" spans="1:5" ht="16.5">
      <c r="A20" s="114" t="s">
        <v>387</v>
      </c>
      <c r="B20" s="131"/>
      <c r="C20" s="60">
        <v>-1262</v>
      </c>
      <c r="D20" s="146"/>
      <c r="E20" s="60" t="s">
        <v>4</v>
      </c>
    </row>
    <row r="21" spans="1:5" ht="16.5">
      <c r="A21" s="114" t="s">
        <v>388</v>
      </c>
      <c r="B21" s="131"/>
      <c r="C21" s="60">
        <v>-327532</v>
      </c>
      <c r="D21" s="146"/>
      <c r="E21" s="60">
        <v>1615152</v>
      </c>
    </row>
    <row r="22" spans="1:5" ht="16.5">
      <c r="A22" s="114" t="s">
        <v>284</v>
      </c>
      <c r="B22" s="131"/>
      <c r="C22" s="60"/>
      <c r="D22" s="146"/>
      <c r="E22" s="60"/>
    </row>
    <row r="23" spans="1:5" ht="16.5">
      <c r="A23" s="142" t="s">
        <v>285</v>
      </c>
      <c r="B23" s="131"/>
      <c r="C23" s="60">
        <v>-929022</v>
      </c>
      <c r="D23" s="146"/>
      <c r="E23" s="60">
        <v>-319846</v>
      </c>
    </row>
    <row r="24" spans="1:5" ht="16.5">
      <c r="A24" s="142" t="s">
        <v>286</v>
      </c>
      <c r="B24" s="131"/>
      <c r="C24" s="60">
        <v>-1352423</v>
      </c>
      <c r="D24" s="146"/>
      <c r="E24" s="60">
        <v>-43601910</v>
      </c>
    </row>
    <row r="25" spans="1:5" ht="16.5">
      <c r="A25" s="142" t="s">
        <v>287</v>
      </c>
      <c r="B25" s="131"/>
      <c r="C25" s="60">
        <v>-6566900</v>
      </c>
      <c r="D25" s="146"/>
      <c r="E25" s="60">
        <v>-2432729</v>
      </c>
    </row>
    <row r="26" spans="1:5" ht="16.5">
      <c r="A26" s="142" t="s">
        <v>288</v>
      </c>
      <c r="B26" s="131"/>
      <c r="C26" s="60">
        <v>-14770712</v>
      </c>
      <c r="D26" s="146"/>
      <c r="E26" s="60">
        <v>-10616275</v>
      </c>
    </row>
    <row r="27" spans="1:5" ht="16.5">
      <c r="A27" s="142" t="s">
        <v>289</v>
      </c>
      <c r="B27" s="131"/>
      <c r="C27" s="60">
        <v>-18671</v>
      </c>
      <c r="D27" s="146"/>
      <c r="E27" s="60">
        <v>-23032</v>
      </c>
    </row>
    <row r="28" spans="1:5" ht="16.5">
      <c r="A28" s="142" t="s">
        <v>238</v>
      </c>
      <c r="B28" s="131"/>
      <c r="C28" s="60">
        <v>3176986</v>
      </c>
      <c r="D28" s="146"/>
      <c r="E28" s="60">
        <v>2360291</v>
      </c>
    </row>
    <row r="29" spans="1:5" ht="16.5">
      <c r="A29" s="142" t="s">
        <v>290</v>
      </c>
      <c r="B29" s="131"/>
      <c r="C29" s="60">
        <v>29739</v>
      </c>
      <c r="D29" s="146"/>
      <c r="E29" s="60">
        <v>-287942</v>
      </c>
    </row>
    <row r="30" spans="1:5" ht="16.5">
      <c r="A30" s="142" t="s">
        <v>240</v>
      </c>
      <c r="B30" s="131"/>
      <c r="C30" s="60">
        <v>4790965</v>
      </c>
      <c r="D30" s="146"/>
      <c r="E30" s="60">
        <v>-719131</v>
      </c>
    </row>
    <row r="31" spans="1:5" ht="16.5">
      <c r="A31" s="142" t="s">
        <v>291</v>
      </c>
      <c r="B31" s="131"/>
      <c r="C31" s="60">
        <v>16018889</v>
      </c>
      <c r="D31" s="146"/>
      <c r="E31" s="60">
        <v>-523828</v>
      </c>
    </row>
    <row r="32" spans="1:5" ht="16.5">
      <c r="A32" s="142" t="s">
        <v>292</v>
      </c>
      <c r="B32" s="131"/>
      <c r="C32" s="60">
        <v>-110296</v>
      </c>
      <c r="D32" s="146"/>
      <c r="E32" s="60">
        <v>-181738</v>
      </c>
    </row>
    <row r="33" spans="1:5" ht="16.5">
      <c r="A33" s="142" t="s">
        <v>247</v>
      </c>
      <c r="B33" s="131"/>
      <c r="C33" s="59">
        <v>-52620</v>
      </c>
      <c r="D33" s="100"/>
      <c r="E33" s="59">
        <v>415750</v>
      </c>
    </row>
    <row r="34" spans="1:5" ht="16.5">
      <c r="A34" s="104" t="s">
        <v>293</v>
      </c>
      <c r="B34" s="131"/>
      <c r="C34" s="60">
        <v>-1927544</v>
      </c>
      <c r="D34" s="146"/>
      <c r="E34" s="60">
        <v>-56609665</v>
      </c>
    </row>
    <row r="35" spans="1:5" ht="16.5">
      <c r="A35" s="104" t="s">
        <v>294</v>
      </c>
      <c r="B35" s="131"/>
      <c r="C35" s="60">
        <v>8357054</v>
      </c>
      <c r="D35" s="146"/>
      <c r="E35" s="60">
        <v>7799412</v>
      </c>
    </row>
    <row r="36" spans="1:5" ht="16.5">
      <c r="A36" s="104" t="s">
        <v>295</v>
      </c>
      <c r="B36" s="131"/>
      <c r="C36" s="60">
        <v>13723</v>
      </c>
      <c r="D36" s="146"/>
      <c r="E36" s="60">
        <v>25327</v>
      </c>
    </row>
    <row r="37" spans="1:5" ht="16.5">
      <c r="A37" s="104" t="s">
        <v>296</v>
      </c>
      <c r="B37" s="131"/>
      <c r="C37" s="60">
        <v>-2214852</v>
      </c>
      <c r="D37" s="146"/>
      <c r="E37" s="60">
        <v>-2084607</v>
      </c>
    </row>
    <row r="38" spans="1:5" ht="16.5">
      <c r="A38" s="104" t="s">
        <v>297</v>
      </c>
      <c r="B38" s="131"/>
      <c r="C38" s="59">
        <v>-101685</v>
      </c>
      <c r="D38" s="100"/>
      <c r="E38" s="59">
        <v>-90261</v>
      </c>
    </row>
    <row r="39" spans="1:5" ht="16.5">
      <c r="A39" s="104"/>
      <c r="B39" s="131"/>
      <c r="C39" s="145"/>
      <c r="D39" s="144"/>
      <c r="E39" s="145"/>
    </row>
    <row r="40" spans="1:5" ht="16.5">
      <c r="A40" s="142" t="s">
        <v>298</v>
      </c>
      <c r="B40" s="131"/>
      <c r="C40" s="59">
        <v>4126696</v>
      </c>
      <c r="D40" s="100"/>
      <c r="E40" s="59">
        <v>-50959794</v>
      </c>
    </row>
    <row r="41" spans="1:5" ht="16.5">
      <c r="A41" s="104"/>
      <c r="B41" s="131"/>
      <c r="C41" s="145"/>
      <c r="D41" s="144"/>
      <c r="E41" s="145"/>
    </row>
    <row r="42" spans="1:5" ht="16.5">
      <c r="A42" s="104" t="s">
        <v>389</v>
      </c>
      <c r="B42" s="131"/>
      <c r="C42" s="144"/>
      <c r="D42" s="144"/>
      <c r="E42" s="144"/>
    </row>
    <row r="43" spans="1:5" ht="16.5">
      <c r="A43" s="104" t="s">
        <v>390</v>
      </c>
      <c r="B43" s="131"/>
      <c r="C43" s="60">
        <v>-16646077</v>
      </c>
      <c r="D43" s="146"/>
      <c r="E43" s="60" t="s">
        <v>4</v>
      </c>
    </row>
    <row r="44" spans="1:5" ht="16.5">
      <c r="A44" s="104" t="s">
        <v>391</v>
      </c>
      <c r="B44" s="131"/>
      <c r="C44" s="60">
        <v>11163407</v>
      </c>
      <c r="D44" s="146"/>
      <c r="E44" s="60" t="s">
        <v>4</v>
      </c>
    </row>
    <row r="45" spans="1:5" ht="16.5">
      <c r="A45" s="104" t="s">
        <v>392</v>
      </c>
      <c r="B45" s="131"/>
      <c r="C45" s="60">
        <v>-1290937</v>
      </c>
      <c r="D45" s="146"/>
      <c r="E45" s="60" t="s">
        <v>4</v>
      </c>
    </row>
    <row r="46" spans="1:5" ht="16.5">
      <c r="A46" s="104" t="s">
        <v>393</v>
      </c>
      <c r="B46" s="131"/>
      <c r="C46" s="60">
        <v>488577</v>
      </c>
      <c r="D46" s="146"/>
      <c r="E46" s="60" t="s">
        <v>4</v>
      </c>
    </row>
    <row r="47" spans="1:5" ht="16.5">
      <c r="A47" s="104" t="s">
        <v>299</v>
      </c>
      <c r="B47" s="131"/>
      <c r="C47" s="60" t="s">
        <v>4</v>
      </c>
      <c r="D47" s="146"/>
      <c r="E47" s="60">
        <v>-6644359</v>
      </c>
    </row>
    <row r="48" spans="1:5" ht="16.5">
      <c r="A48" s="104" t="s">
        <v>395</v>
      </c>
      <c r="B48" s="131"/>
      <c r="C48" s="60" t="s">
        <v>4</v>
      </c>
      <c r="D48" s="146"/>
      <c r="E48" s="60">
        <v>1993067</v>
      </c>
    </row>
    <row r="49" spans="1:5" ht="16.5">
      <c r="A49" s="104" t="s">
        <v>300</v>
      </c>
      <c r="B49" s="131"/>
      <c r="C49" s="60" t="s">
        <v>4</v>
      </c>
      <c r="D49" s="146"/>
      <c r="E49" s="60">
        <v>-500000</v>
      </c>
    </row>
    <row r="50" spans="1:5" ht="16.5">
      <c r="A50" s="104" t="s">
        <v>396</v>
      </c>
      <c r="B50" s="131"/>
      <c r="C50" s="60" t="s">
        <v>4</v>
      </c>
      <c r="D50" s="146"/>
      <c r="E50" s="60">
        <v>180948</v>
      </c>
    </row>
    <row r="51" spans="1:5" ht="16.5">
      <c r="A51" s="104" t="s">
        <v>231</v>
      </c>
      <c r="B51" s="131"/>
      <c r="C51" s="60">
        <v>-151945</v>
      </c>
      <c r="D51" s="146"/>
      <c r="E51" s="60">
        <v>-190028</v>
      </c>
    </row>
    <row r="52" spans="1:5" ht="16.5">
      <c r="A52" s="104" t="s">
        <v>397</v>
      </c>
      <c r="B52" s="131"/>
      <c r="C52" s="60">
        <v>7</v>
      </c>
      <c r="D52" s="146"/>
      <c r="E52" s="60">
        <v>66</v>
      </c>
    </row>
    <row r="53" spans="1:5" ht="16.5">
      <c r="A53" s="104" t="s">
        <v>398</v>
      </c>
      <c r="B53" s="131"/>
      <c r="C53" s="60">
        <v>-756187</v>
      </c>
      <c r="D53" s="146"/>
      <c r="E53" s="60">
        <v>2709936</v>
      </c>
    </row>
    <row r="54" spans="1:5" ht="16.5">
      <c r="A54" s="104" t="s">
        <v>232</v>
      </c>
      <c r="B54" s="131"/>
      <c r="C54" s="60">
        <v>-43462</v>
      </c>
      <c r="D54" s="146"/>
      <c r="E54" s="60">
        <v>-18631</v>
      </c>
    </row>
    <row r="55" spans="1:5" ht="16.5">
      <c r="A55" s="104" t="s">
        <v>399</v>
      </c>
      <c r="B55" s="131"/>
      <c r="C55" s="59">
        <v>-2427</v>
      </c>
      <c r="D55" s="100"/>
      <c r="E55" s="59">
        <v>66035</v>
      </c>
    </row>
    <row r="56" spans="1:5" ht="16.5">
      <c r="A56" s="104"/>
      <c r="B56" s="131"/>
      <c r="C56" s="145"/>
      <c r="D56" s="144"/>
      <c r="E56" s="145"/>
    </row>
    <row r="57" spans="1:5" ht="16.5">
      <c r="A57" s="142" t="s">
        <v>400</v>
      </c>
      <c r="B57" s="131"/>
      <c r="C57" s="59">
        <v>-7239044</v>
      </c>
      <c r="D57" s="100"/>
      <c r="E57" s="59">
        <v>-2402966</v>
      </c>
    </row>
    <row r="58" spans="1:5" ht="16.5">
      <c r="A58" s="104"/>
      <c r="B58" s="131"/>
      <c r="C58" s="145"/>
      <c r="D58" s="144"/>
      <c r="E58" s="145"/>
    </row>
    <row r="59" spans="1:5" ht="16.5">
      <c r="A59" s="104" t="s">
        <v>401</v>
      </c>
      <c r="B59" s="131"/>
      <c r="C59" s="144"/>
      <c r="D59" s="144"/>
      <c r="E59" s="144"/>
    </row>
    <row r="60" spans="1:5" ht="16.5">
      <c r="A60" s="104" t="s">
        <v>301</v>
      </c>
      <c r="B60" s="131"/>
      <c r="C60" s="60">
        <v>5000000</v>
      </c>
      <c r="D60" s="146"/>
      <c r="E60" s="60" t="s">
        <v>4</v>
      </c>
    </row>
    <row r="61" spans="1:5" ht="16.5">
      <c r="A61" s="104" t="s">
        <v>402</v>
      </c>
      <c r="B61" s="131"/>
      <c r="C61" s="60">
        <v>-3000000</v>
      </c>
      <c r="D61" s="146"/>
      <c r="E61" s="60" t="s">
        <v>4</v>
      </c>
    </row>
    <row r="62" spans="1:5" ht="16.5">
      <c r="A62" s="104" t="s">
        <v>403</v>
      </c>
      <c r="B62" s="131"/>
      <c r="C62" s="60">
        <v>3138262</v>
      </c>
      <c r="D62" s="146"/>
      <c r="E62" s="60">
        <v>-500000</v>
      </c>
    </row>
    <row r="63" spans="1:5" ht="16.5">
      <c r="A63" s="104" t="s">
        <v>404</v>
      </c>
      <c r="B63" s="131"/>
      <c r="C63" s="60">
        <v>-48334</v>
      </c>
      <c r="D63" s="146"/>
      <c r="E63" s="60">
        <v>229662</v>
      </c>
    </row>
    <row r="64" spans="1:5" ht="16.5">
      <c r="A64" s="104" t="s">
        <v>405</v>
      </c>
      <c r="B64" s="131"/>
      <c r="C64" s="60">
        <v>2072110</v>
      </c>
      <c r="D64" s="146"/>
      <c r="E64" s="60">
        <v>1160409</v>
      </c>
    </row>
    <row r="65" spans="1:5" ht="16.5">
      <c r="A65" s="104" t="s">
        <v>406</v>
      </c>
      <c r="B65" s="131"/>
      <c r="C65" s="59">
        <v>-500000</v>
      </c>
      <c r="D65" s="100"/>
      <c r="E65" s="59">
        <v>-500000</v>
      </c>
    </row>
    <row r="66" spans="1:5" ht="16.5">
      <c r="A66" s="104"/>
      <c r="B66" s="131"/>
      <c r="C66" s="145"/>
      <c r="D66" s="144"/>
      <c r="E66" s="145"/>
    </row>
    <row r="67" spans="1:5" ht="16.5">
      <c r="A67" s="142" t="s">
        <v>302</v>
      </c>
      <c r="B67" s="131"/>
      <c r="C67" s="59">
        <v>6662038</v>
      </c>
      <c r="D67" s="100"/>
      <c r="E67" s="59">
        <v>390071</v>
      </c>
    </row>
    <row r="68" spans="1:5" ht="16.5">
      <c r="A68" s="104"/>
      <c r="B68" s="131"/>
      <c r="C68" s="145"/>
      <c r="D68" s="144"/>
      <c r="E68" s="145"/>
    </row>
    <row r="69" spans="1:5" ht="30">
      <c r="A69" s="104" t="s">
        <v>407</v>
      </c>
      <c r="B69" s="131"/>
      <c r="C69" s="59">
        <v>34764</v>
      </c>
      <c r="D69" s="100"/>
      <c r="E69" s="59">
        <v>-6530</v>
      </c>
    </row>
    <row r="70" spans="1:5" ht="16.5">
      <c r="A70" s="104"/>
      <c r="B70" s="131"/>
      <c r="C70" s="145"/>
      <c r="D70" s="144"/>
      <c r="E70" s="145"/>
    </row>
    <row r="71" spans="1:5" ht="16.5">
      <c r="A71" s="104" t="s">
        <v>408</v>
      </c>
      <c r="B71" s="131"/>
      <c r="C71" s="60">
        <v>3584454</v>
      </c>
      <c r="D71" s="146"/>
      <c r="E71" s="60">
        <v>-52979219</v>
      </c>
    </row>
    <row r="72" spans="1:5" ht="16.5">
      <c r="A72" s="104"/>
      <c r="B72" s="131"/>
      <c r="C72" s="145"/>
      <c r="D72" s="144"/>
      <c r="E72" s="145"/>
    </row>
    <row r="73" spans="1:5" ht="32.25" customHeight="1">
      <c r="A73" s="104" t="s">
        <v>409</v>
      </c>
      <c r="B73" s="131"/>
      <c r="C73" s="59">
        <v>36766784</v>
      </c>
      <c r="D73" s="100"/>
      <c r="E73" s="59">
        <v>78830601</v>
      </c>
    </row>
    <row r="74" spans="1:5" ht="16.5">
      <c r="A74" s="104"/>
      <c r="B74" s="131"/>
      <c r="C74" s="145"/>
      <c r="D74" s="144"/>
      <c r="E74" s="145"/>
    </row>
    <row r="75" spans="1:5" ht="17.25" thickBot="1">
      <c r="A75" s="104" t="s">
        <v>410</v>
      </c>
      <c r="B75" s="131"/>
      <c r="C75" s="150">
        <v>40351238</v>
      </c>
      <c r="D75" s="149"/>
      <c r="E75" s="150">
        <v>25851382</v>
      </c>
    </row>
    <row r="76" spans="1:5" ht="17.25" thickTop="1">
      <c r="A76" s="104"/>
      <c r="B76" s="131"/>
      <c r="C76" s="143"/>
      <c r="D76" s="131"/>
      <c r="E76" s="143"/>
    </row>
    <row r="77" spans="1:5" ht="36" customHeight="1">
      <c r="A77" s="224" t="s">
        <v>411</v>
      </c>
      <c r="B77" s="224"/>
      <c r="C77" s="224"/>
      <c r="D77" s="224"/>
      <c r="E77" s="224"/>
    </row>
    <row r="78" ht="16.5">
      <c r="A78" s="139"/>
    </row>
    <row r="79" spans="1:5" ht="17.25" thickBot="1">
      <c r="A79" s="131"/>
      <c r="B79" s="131"/>
      <c r="C79" s="223">
        <v>43281</v>
      </c>
      <c r="D79" s="223"/>
      <c r="E79" s="223"/>
    </row>
    <row r="80" spans="1:5" ht="16.5">
      <c r="A80" s="131"/>
      <c r="B80" s="131"/>
      <c r="C80" s="140">
        <v>2018</v>
      </c>
      <c r="D80" s="141"/>
      <c r="E80" s="141">
        <v>2017</v>
      </c>
    </row>
    <row r="81" spans="1:5" ht="16.5">
      <c r="A81" s="131"/>
      <c r="B81" s="131"/>
      <c r="C81" s="131"/>
      <c r="D81" s="131"/>
      <c r="E81" s="131"/>
    </row>
    <row r="82" spans="1:5" ht="16.5">
      <c r="A82" s="104" t="s">
        <v>412</v>
      </c>
      <c r="B82" s="131"/>
      <c r="C82" s="147">
        <v>19552394</v>
      </c>
      <c r="D82" s="148"/>
      <c r="E82" s="147">
        <v>14781839</v>
      </c>
    </row>
    <row r="83" spans="1:5" ht="16.5">
      <c r="A83" s="104" t="s">
        <v>413</v>
      </c>
      <c r="B83" s="131"/>
      <c r="C83" s="59">
        <v>20798844</v>
      </c>
      <c r="D83" s="100"/>
      <c r="E83" s="59">
        <v>11069543</v>
      </c>
    </row>
    <row r="84" spans="1:5" ht="17.25" thickBot="1">
      <c r="A84" s="104" t="s">
        <v>151</v>
      </c>
      <c r="B84" s="131"/>
      <c r="C84" s="150">
        <v>40351238</v>
      </c>
      <c r="D84" s="149"/>
      <c r="E84" s="150">
        <v>25851382</v>
      </c>
    </row>
    <row r="85" ht="17.25" thickTop="1"/>
  </sheetData>
  <sheetProtection/>
  <mergeCells count="7">
    <mergeCell ref="C79:E79"/>
    <mergeCell ref="A77:E77"/>
    <mergeCell ref="A1:E1"/>
    <mergeCell ref="A2:E2"/>
    <mergeCell ref="A3:E3"/>
    <mergeCell ref="C5:E5"/>
    <mergeCell ref="A4:E4"/>
  </mergeCells>
  <printOptions/>
  <pageMargins left="0.7480314960629921" right="0.7480314960629921" top="0.984251968503937" bottom="0.984251968503937" header="0.5118110236220472" footer="0.5118110236220472"/>
  <pageSetup fitToHeight="2"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SKBUser</cp:lastModifiedBy>
  <cp:lastPrinted>2019-11-14T05:28:16Z</cp:lastPrinted>
  <dcterms:created xsi:type="dcterms:W3CDTF">1997-01-14T01:50:29Z</dcterms:created>
  <dcterms:modified xsi:type="dcterms:W3CDTF">2019-11-14T05:59:51Z</dcterms:modified>
  <cp:category/>
  <cp:version/>
  <cp:contentType/>
  <cp:contentStatus/>
</cp:coreProperties>
</file>